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us\Google Drive\Eduro\2015\timataka\Haust\"/>
    </mc:Choice>
  </mc:AlternateContent>
  <bookViews>
    <workbookView xWindow="0" yWindow="0" windowWidth="20490" windowHeight="7905"/>
  </bookViews>
  <sheets>
    <sheet name="RecordsAll" sheetId="1" r:id="rId1"/>
    <sheet name="RecordsWomen" sheetId="4" r:id="rId2"/>
    <sheet name="MenChart" sheetId="2" r:id="rId3"/>
    <sheet name="WomenChart" sheetId="3" r:id="rId4"/>
  </sheets>
  <definedNames>
    <definedName name="_xlnm._FilterDatabase" localSheetId="0" hidden="1">RecordsAll!$A$4:$EU$54</definedName>
    <definedName name="_xlnm._FilterDatabase" localSheetId="1" hidden="1">RecordsWomen!$A$4:$EU$17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G17" i="4" l="1"/>
  <c r="ET17" i="4"/>
  <c r="CS17" i="4" l="1"/>
  <c r="EH17" i="4" s="1"/>
  <c r="CR17" i="4"/>
  <c r="CQ17" i="4"/>
  <c r="CK17" i="4"/>
  <c r="CJ17" i="4"/>
  <c r="CG17" i="4"/>
  <c r="CE17" i="4"/>
  <c r="ED17" i="4" s="1"/>
  <c r="CD17" i="4"/>
  <c r="DZ17" i="4" s="1"/>
  <c r="CC17" i="4"/>
  <c r="CB17" i="4"/>
  <c r="DR17" i="4" s="1"/>
  <c r="CA17" i="4"/>
  <c r="DN17" i="4" s="1"/>
  <c r="BZ17" i="4"/>
  <c r="DJ17" i="4" s="1"/>
  <c r="BY17" i="4"/>
  <c r="DF17" i="4" s="1"/>
  <c r="BX17" i="4"/>
  <c r="DB17" i="4" s="1"/>
  <c r="BW17" i="4"/>
  <c r="BV17" i="4"/>
  <c r="CT17" i="4" s="1"/>
  <c r="CV17" i="4" s="1"/>
  <c r="CQ16" i="4"/>
  <c r="CK16" i="4"/>
  <c r="CJ16" i="4"/>
  <c r="EJ16" i="4" s="1"/>
  <c r="CG16" i="4"/>
  <c r="CE16" i="4"/>
  <c r="ED16" i="4" s="1"/>
  <c r="CD16" i="4"/>
  <c r="DZ16" i="4" s="1"/>
  <c r="CC16" i="4"/>
  <c r="DV16" i="4" s="1"/>
  <c r="CB16" i="4"/>
  <c r="DR16" i="4" s="1"/>
  <c r="CA16" i="4"/>
  <c r="DN16" i="4" s="1"/>
  <c r="BZ16" i="4"/>
  <c r="DJ16" i="4" s="1"/>
  <c r="BY16" i="4"/>
  <c r="DF16" i="4" s="1"/>
  <c r="BX16" i="4"/>
  <c r="DB16" i="4" s="1"/>
  <c r="BW16" i="4"/>
  <c r="BV16" i="4"/>
  <c r="CT16" i="4" s="1"/>
  <c r="CQ15" i="4"/>
  <c r="CK15" i="4"/>
  <c r="CJ15" i="4"/>
  <c r="EJ15" i="4" s="1"/>
  <c r="CG15" i="4"/>
  <c r="CE15" i="4"/>
  <c r="ED15" i="4" s="1"/>
  <c r="CD15" i="4"/>
  <c r="DZ15" i="4" s="1"/>
  <c r="CC15" i="4"/>
  <c r="DV15" i="4" s="1"/>
  <c r="CB15" i="4"/>
  <c r="DR15" i="4" s="1"/>
  <c r="CA15" i="4"/>
  <c r="DN15" i="4" s="1"/>
  <c r="BZ15" i="4"/>
  <c r="DJ15" i="4" s="1"/>
  <c r="BY15" i="4"/>
  <c r="DF15" i="4" s="1"/>
  <c r="BX15" i="4"/>
  <c r="DB15" i="4" s="1"/>
  <c r="BW15" i="4"/>
  <c r="CX15" i="4" s="1"/>
  <c r="BV15" i="4"/>
  <c r="CT15" i="4" s="1"/>
  <c r="CV15" i="4" s="1"/>
  <c r="CQ14" i="4"/>
  <c r="CK14" i="4"/>
  <c r="CJ14" i="4"/>
  <c r="EJ14" i="4" s="1"/>
  <c r="CG14" i="4"/>
  <c r="CE14" i="4"/>
  <c r="ED14" i="4" s="1"/>
  <c r="CD14" i="4"/>
  <c r="DZ14" i="4" s="1"/>
  <c r="CC14" i="4"/>
  <c r="DV14" i="4" s="1"/>
  <c r="CB14" i="4"/>
  <c r="DR14" i="4" s="1"/>
  <c r="CA14" i="4"/>
  <c r="DN14" i="4" s="1"/>
  <c r="BZ14" i="4"/>
  <c r="DJ14" i="4" s="1"/>
  <c r="BY14" i="4"/>
  <c r="DF14" i="4" s="1"/>
  <c r="BX14" i="4"/>
  <c r="DB14" i="4" s="1"/>
  <c r="BW14" i="4"/>
  <c r="BV14" i="4"/>
  <c r="CT14" i="4" s="1"/>
  <c r="DZ13" i="4"/>
  <c r="CQ13" i="4"/>
  <c r="CK13" i="4"/>
  <c r="CJ13" i="4"/>
  <c r="EJ13" i="4" s="1"/>
  <c r="CG13" i="4"/>
  <c r="CE13" i="4"/>
  <c r="ED13" i="4" s="1"/>
  <c r="CD13" i="4"/>
  <c r="CC13" i="4"/>
  <c r="DV13" i="4" s="1"/>
  <c r="CB13" i="4"/>
  <c r="DR13" i="4" s="1"/>
  <c r="CA13" i="4"/>
  <c r="DN13" i="4" s="1"/>
  <c r="BZ13" i="4"/>
  <c r="DJ13" i="4" s="1"/>
  <c r="BY13" i="4"/>
  <c r="DF13" i="4" s="1"/>
  <c r="BX13" i="4"/>
  <c r="BW13" i="4"/>
  <c r="CX13" i="4" s="1"/>
  <c r="BV13" i="4"/>
  <c r="CT13" i="4" s="1"/>
  <c r="CQ12" i="4"/>
  <c r="CK12" i="4"/>
  <c r="CJ12" i="4"/>
  <c r="EJ12" i="4" s="1"/>
  <c r="CG12" i="4"/>
  <c r="CE12" i="4"/>
  <c r="ED12" i="4" s="1"/>
  <c r="CD12" i="4"/>
  <c r="DZ12" i="4" s="1"/>
  <c r="CC12" i="4"/>
  <c r="DV12" i="4" s="1"/>
  <c r="CB12" i="4"/>
  <c r="DR12" i="4" s="1"/>
  <c r="CA12" i="4"/>
  <c r="DN12" i="4" s="1"/>
  <c r="BZ12" i="4"/>
  <c r="DJ12" i="4" s="1"/>
  <c r="BY12" i="4"/>
  <c r="DF12" i="4" s="1"/>
  <c r="BX12" i="4"/>
  <c r="DB12" i="4" s="1"/>
  <c r="BW12" i="4"/>
  <c r="CX12" i="4" s="1"/>
  <c r="BV12" i="4"/>
  <c r="CQ11" i="4"/>
  <c r="CK11" i="4"/>
  <c r="CJ11" i="4"/>
  <c r="EJ11" i="4" s="1"/>
  <c r="CG11" i="4"/>
  <c r="CE11" i="4"/>
  <c r="ED11" i="4" s="1"/>
  <c r="CD11" i="4"/>
  <c r="DZ11" i="4" s="1"/>
  <c r="CC11" i="4"/>
  <c r="DV11" i="4" s="1"/>
  <c r="CB11" i="4"/>
  <c r="DR11" i="4" s="1"/>
  <c r="CA11" i="4"/>
  <c r="DN11" i="4" s="1"/>
  <c r="BZ11" i="4"/>
  <c r="DJ11" i="4" s="1"/>
  <c r="BY11" i="4"/>
  <c r="DF11" i="4" s="1"/>
  <c r="BX11" i="4"/>
  <c r="DB11" i="4" s="1"/>
  <c r="BW11" i="4"/>
  <c r="CX11" i="4" s="1"/>
  <c r="BV11" i="4"/>
  <c r="CQ10" i="4"/>
  <c r="CK10" i="4"/>
  <c r="CJ10" i="4"/>
  <c r="EJ10" i="4" s="1"/>
  <c r="CG10" i="4"/>
  <c r="CE10" i="4"/>
  <c r="ED10" i="4" s="1"/>
  <c r="CD10" i="4"/>
  <c r="DZ10" i="4" s="1"/>
  <c r="CC10" i="4"/>
  <c r="DV10" i="4" s="1"/>
  <c r="CB10" i="4"/>
  <c r="DR10" i="4" s="1"/>
  <c r="CA10" i="4"/>
  <c r="DN10" i="4" s="1"/>
  <c r="BZ10" i="4"/>
  <c r="DJ10" i="4" s="1"/>
  <c r="BY10" i="4"/>
  <c r="DF10" i="4" s="1"/>
  <c r="BX10" i="4"/>
  <c r="DB10" i="4" s="1"/>
  <c r="BW10" i="4"/>
  <c r="CX10" i="4" s="1"/>
  <c r="BV10" i="4"/>
  <c r="CT10" i="4" s="1"/>
  <c r="CQ9" i="4"/>
  <c r="CK9" i="4"/>
  <c r="CJ9" i="4"/>
  <c r="EJ9" i="4" s="1"/>
  <c r="CG9" i="4"/>
  <c r="CE9" i="4"/>
  <c r="ED9" i="4" s="1"/>
  <c r="CD9" i="4"/>
  <c r="DZ9" i="4" s="1"/>
  <c r="CC9" i="4"/>
  <c r="DV9" i="4" s="1"/>
  <c r="CB9" i="4"/>
  <c r="DR9" i="4" s="1"/>
  <c r="CA9" i="4"/>
  <c r="DN9" i="4" s="1"/>
  <c r="BZ9" i="4"/>
  <c r="DJ9" i="4" s="1"/>
  <c r="BY9" i="4"/>
  <c r="DF9" i="4" s="1"/>
  <c r="BX9" i="4"/>
  <c r="DB9" i="4" s="1"/>
  <c r="BW9" i="4"/>
  <c r="CX9" i="4" s="1"/>
  <c r="BV9" i="4"/>
  <c r="CT9" i="4" s="1"/>
  <c r="CV9" i="4" s="1"/>
  <c r="EJ8" i="4"/>
  <c r="CQ8" i="4"/>
  <c r="CK8" i="4"/>
  <c r="CJ8" i="4"/>
  <c r="CG8" i="4"/>
  <c r="CE8" i="4"/>
  <c r="ED8" i="4" s="1"/>
  <c r="CD8" i="4"/>
  <c r="DZ8" i="4" s="1"/>
  <c r="CC8" i="4"/>
  <c r="DV8" i="4" s="1"/>
  <c r="CB8" i="4"/>
  <c r="DR8" i="4" s="1"/>
  <c r="CA8" i="4"/>
  <c r="DN8" i="4" s="1"/>
  <c r="BZ8" i="4"/>
  <c r="DJ8" i="4" s="1"/>
  <c r="BY8" i="4"/>
  <c r="DF8" i="4" s="1"/>
  <c r="BX8" i="4"/>
  <c r="DB8" i="4" s="1"/>
  <c r="BW8" i="4"/>
  <c r="CX8" i="4" s="1"/>
  <c r="BV8" i="4"/>
  <c r="CT8" i="4" s="1"/>
  <c r="CV8" i="4" s="1"/>
  <c r="CQ7" i="4"/>
  <c r="CK7" i="4"/>
  <c r="CJ7" i="4"/>
  <c r="EJ7" i="4" s="1"/>
  <c r="CG7" i="4"/>
  <c r="CE7" i="4"/>
  <c r="ED7" i="4" s="1"/>
  <c r="CD7" i="4"/>
  <c r="DZ7" i="4" s="1"/>
  <c r="CC7" i="4"/>
  <c r="DV7" i="4" s="1"/>
  <c r="CB7" i="4"/>
  <c r="DR7" i="4" s="1"/>
  <c r="CA7" i="4"/>
  <c r="DN7" i="4" s="1"/>
  <c r="BZ7" i="4"/>
  <c r="DJ7" i="4" s="1"/>
  <c r="BY7" i="4"/>
  <c r="DF7" i="4" s="1"/>
  <c r="BX7" i="4"/>
  <c r="DB7" i="4" s="1"/>
  <c r="BW7" i="4"/>
  <c r="CX7" i="4" s="1"/>
  <c r="BV7" i="4"/>
  <c r="CQ6" i="4"/>
  <c r="CK6" i="4"/>
  <c r="CJ6" i="4"/>
  <c r="EJ6" i="4" s="1"/>
  <c r="CG6" i="4"/>
  <c r="CE6" i="4"/>
  <c r="ED6" i="4" s="1"/>
  <c r="CD6" i="4"/>
  <c r="DZ6" i="4" s="1"/>
  <c r="CC6" i="4"/>
  <c r="DV6" i="4" s="1"/>
  <c r="CB6" i="4"/>
  <c r="DR6" i="4" s="1"/>
  <c r="CA6" i="4"/>
  <c r="DN6" i="4" s="1"/>
  <c r="BZ6" i="4"/>
  <c r="DJ6" i="4" s="1"/>
  <c r="BY6" i="4"/>
  <c r="DF6" i="4" s="1"/>
  <c r="BX6" i="4"/>
  <c r="DB6" i="4" s="1"/>
  <c r="BW6" i="4"/>
  <c r="CX6" i="4" s="1"/>
  <c r="BV6" i="4"/>
  <c r="CQ5" i="4"/>
  <c r="CK5" i="4"/>
  <c r="CJ5" i="4"/>
  <c r="EJ5" i="4" s="1"/>
  <c r="CG5" i="4"/>
  <c r="CE5" i="4"/>
  <c r="ED5" i="4" s="1"/>
  <c r="CD5" i="4"/>
  <c r="DZ5" i="4" s="1"/>
  <c r="CC5" i="4"/>
  <c r="DV5" i="4" s="1"/>
  <c r="CB5" i="4"/>
  <c r="DR5" i="4" s="1"/>
  <c r="CA5" i="4"/>
  <c r="DN5" i="4" s="1"/>
  <c r="BZ5" i="4"/>
  <c r="DJ5" i="4" s="1"/>
  <c r="BY5" i="4"/>
  <c r="DF5" i="4" s="1"/>
  <c r="BX5" i="4"/>
  <c r="DB5" i="4" s="1"/>
  <c r="BW5" i="4"/>
  <c r="CX5" i="4" s="1"/>
  <c r="BV5" i="4"/>
  <c r="CT5" i="4" s="1"/>
  <c r="CS53" i="1"/>
  <c r="EH53" i="1" s="1"/>
  <c r="CR53" i="1"/>
  <c r="CQ53" i="1"/>
  <c r="CK53" i="1"/>
  <c r="CJ53" i="1"/>
  <c r="CG53" i="1"/>
  <c r="CE53" i="1"/>
  <c r="ED53" i="1" s="1"/>
  <c r="CD53" i="1"/>
  <c r="DZ53" i="1" s="1"/>
  <c r="CC53" i="1"/>
  <c r="CB53" i="1"/>
  <c r="DR53" i="1" s="1"/>
  <c r="CA53" i="1"/>
  <c r="DN53" i="1" s="1"/>
  <c r="BZ53" i="1"/>
  <c r="DJ53" i="1" s="1"/>
  <c r="BY53" i="1"/>
  <c r="DF53" i="1" s="1"/>
  <c r="BX53" i="1"/>
  <c r="DB53" i="1" s="1"/>
  <c r="BW53" i="1"/>
  <c r="BV53" i="1"/>
  <c r="CT53" i="1" s="1"/>
  <c r="CV53" i="1" s="1"/>
  <c r="CS52" i="1"/>
  <c r="EH52" i="1" s="1"/>
  <c r="CR52" i="1"/>
  <c r="CQ52" i="1"/>
  <c r="CK52" i="1"/>
  <c r="CJ52" i="1"/>
  <c r="CG52" i="1"/>
  <c r="CE52" i="1"/>
  <c r="ED52" i="1" s="1"/>
  <c r="CD52" i="1"/>
  <c r="DZ52" i="1" s="1"/>
  <c r="CC52" i="1"/>
  <c r="DV52" i="1" s="1"/>
  <c r="CB52" i="1"/>
  <c r="CA52" i="1"/>
  <c r="DN52" i="1" s="1"/>
  <c r="BZ52" i="1"/>
  <c r="DJ52" i="1" s="1"/>
  <c r="BY52" i="1"/>
  <c r="DF52" i="1" s="1"/>
  <c r="BX52" i="1"/>
  <c r="DB52" i="1" s="1"/>
  <c r="BW52" i="1"/>
  <c r="BV52" i="1"/>
  <c r="CT52" i="1" s="1"/>
  <c r="CV52" i="1" s="1"/>
  <c r="CQ51" i="1"/>
  <c r="CK51" i="1"/>
  <c r="CJ51" i="1"/>
  <c r="EJ51" i="1" s="1"/>
  <c r="CG51" i="1"/>
  <c r="CE51" i="1"/>
  <c r="ED51" i="1" s="1"/>
  <c r="CD51" i="1"/>
  <c r="DZ51" i="1" s="1"/>
  <c r="CC51" i="1"/>
  <c r="DV51" i="1" s="1"/>
  <c r="CB51" i="1"/>
  <c r="DR51" i="1" s="1"/>
  <c r="CA51" i="1"/>
  <c r="DN51" i="1" s="1"/>
  <c r="BZ51" i="1"/>
  <c r="DJ51" i="1" s="1"/>
  <c r="BY51" i="1"/>
  <c r="DF51" i="1" s="1"/>
  <c r="BX51" i="1"/>
  <c r="DB51" i="1" s="1"/>
  <c r="BW51" i="1"/>
  <c r="CX51" i="1" s="1"/>
  <c r="BV51" i="1"/>
  <c r="CT51" i="1" s="1"/>
  <c r="CQ50" i="1"/>
  <c r="CK50" i="1"/>
  <c r="CJ50" i="1"/>
  <c r="EJ50" i="1" s="1"/>
  <c r="CG50" i="1"/>
  <c r="CE50" i="1"/>
  <c r="ED50" i="1" s="1"/>
  <c r="CD50" i="1"/>
  <c r="DZ50" i="1" s="1"/>
  <c r="CC50" i="1"/>
  <c r="DV50" i="1" s="1"/>
  <c r="CB50" i="1"/>
  <c r="DR50" i="1" s="1"/>
  <c r="CA50" i="1"/>
  <c r="DN50" i="1" s="1"/>
  <c r="BZ50" i="1"/>
  <c r="DJ50" i="1" s="1"/>
  <c r="BY50" i="1"/>
  <c r="DF50" i="1" s="1"/>
  <c r="BX50" i="1"/>
  <c r="DB50" i="1" s="1"/>
  <c r="BW50" i="1"/>
  <c r="BV50" i="1"/>
  <c r="DN49" i="1"/>
  <c r="CT49" i="1"/>
  <c r="CV49" i="1" s="1"/>
  <c r="CZ49" i="1" s="1"/>
  <c r="CQ49" i="1"/>
  <c r="CK49" i="1"/>
  <c r="CJ49" i="1"/>
  <c r="EJ49" i="1" s="1"/>
  <c r="CG49" i="1"/>
  <c r="CE49" i="1"/>
  <c r="ED49" i="1" s="1"/>
  <c r="CD49" i="1"/>
  <c r="DZ49" i="1" s="1"/>
  <c r="CC49" i="1"/>
  <c r="DV49" i="1" s="1"/>
  <c r="CB49" i="1"/>
  <c r="DR49" i="1" s="1"/>
  <c r="CA49" i="1"/>
  <c r="BZ49" i="1"/>
  <c r="DJ49" i="1" s="1"/>
  <c r="BY49" i="1"/>
  <c r="BX49" i="1"/>
  <c r="DB49" i="1" s="1"/>
  <c r="BW49" i="1"/>
  <c r="CX49" i="1" s="1"/>
  <c r="BV49" i="1"/>
  <c r="CQ48" i="1"/>
  <c r="CK48" i="1"/>
  <c r="CJ48" i="1"/>
  <c r="EJ48" i="1" s="1"/>
  <c r="CG48" i="1"/>
  <c r="CE48" i="1"/>
  <c r="ED48" i="1" s="1"/>
  <c r="CD48" i="1"/>
  <c r="DZ48" i="1" s="1"/>
  <c r="CC48" i="1"/>
  <c r="DV48" i="1" s="1"/>
  <c r="CB48" i="1"/>
  <c r="DR48" i="1" s="1"/>
  <c r="CA48" i="1"/>
  <c r="DN48" i="1" s="1"/>
  <c r="BZ48" i="1"/>
  <c r="DJ48" i="1" s="1"/>
  <c r="BY48" i="1"/>
  <c r="DF48" i="1" s="1"/>
  <c r="BX48" i="1"/>
  <c r="DB48" i="1" s="1"/>
  <c r="BW48" i="1"/>
  <c r="CX48" i="1" s="1"/>
  <c r="BV48" i="1"/>
  <c r="CT48" i="1" s="1"/>
  <c r="CQ47" i="1"/>
  <c r="CK47" i="1"/>
  <c r="CJ47" i="1"/>
  <c r="EJ47" i="1" s="1"/>
  <c r="CG47" i="1"/>
  <c r="CE47" i="1"/>
  <c r="ED47" i="1" s="1"/>
  <c r="CD47" i="1"/>
  <c r="DZ47" i="1" s="1"/>
  <c r="CC47" i="1"/>
  <c r="DV47" i="1" s="1"/>
  <c r="CB47" i="1"/>
  <c r="DR47" i="1" s="1"/>
  <c r="CA47" i="1"/>
  <c r="DN47" i="1" s="1"/>
  <c r="BZ47" i="1"/>
  <c r="DJ47" i="1" s="1"/>
  <c r="BY47" i="1"/>
  <c r="DF47" i="1" s="1"/>
  <c r="BX47" i="1"/>
  <c r="DB47" i="1" s="1"/>
  <c r="BW47" i="1"/>
  <c r="BV47" i="1"/>
  <c r="DR46" i="1"/>
  <c r="CQ46" i="1"/>
  <c r="CK46" i="1"/>
  <c r="CJ46" i="1"/>
  <c r="EJ46" i="1" s="1"/>
  <c r="CG46" i="1"/>
  <c r="CE46" i="1"/>
  <c r="ED46" i="1" s="1"/>
  <c r="CD46" i="1"/>
  <c r="DZ46" i="1" s="1"/>
  <c r="CC46" i="1"/>
  <c r="DV46" i="1" s="1"/>
  <c r="CB46" i="1"/>
  <c r="CA46" i="1"/>
  <c r="DN46" i="1" s="1"/>
  <c r="BZ46" i="1"/>
  <c r="DJ46" i="1" s="1"/>
  <c r="BY46" i="1"/>
  <c r="DF46" i="1" s="1"/>
  <c r="BX46" i="1"/>
  <c r="DB46" i="1" s="1"/>
  <c r="BW46" i="1"/>
  <c r="CX46" i="1" s="1"/>
  <c r="BV46" i="1"/>
  <c r="CV45" i="1"/>
  <c r="CQ45" i="1"/>
  <c r="CK45" i="1"/>
  <c r="CJ45" i="1"/>
  <c r="EJ45" i="1" s="1"/>
  <c r="CG45" i="1"/>
  <c r="CE45" i="1"/>
  <c r="ED45" i="1" s="1"/>
  <c r="CD45" i="1"/>
  <c r="DZ45" i="1" s="1"/>
  <c r="CC45" i="1"/>
  <c r="DV45" i="1" s="1"/>
  <c r="CB45" i="1"/>
  <c r="DR45" i="1" s="1"/>
  <c r="CA45" i="1"/>
  <c r="DN45" i="1" s="1"/>
  <c r="BZ45" i="1"/>
  <c r="DJ45" i="1" s="1"/>
  <c r="BY45" i="1"/>
  <c r="DF45" i="1" s="1"/>
  <c r="BX45" i="1"/>
  <c r="BW45" i="1"/>
  <c r="CX45" i="1" s="1"/>
  <c r="BV45" i="1"/>
  <c r="CT45" i="1" s="1"/>
  <c r="ED44" i="1"/>
  <c r="DV44" i="1"/>
  <c r="CQ44" i="1"/>
  <c r="CK44" i="1"/>
  <c r="CJ44" i="1"/>
  <c r="EJ44" i="1" s="1"/>
  <c r="CG44" i="1"/>
  <c r="CE44" i="1"/>
  <c r="CD44" i="1"/>
  <c r="DZ44" i="1" s="1"/>
  <c r="CC44" i="1"/>
  <c r="CB44" i="1"/>
  <c r="DR44" i="1" s="1"/>
  <c r="CA44" i="1"/>
  <c r="DN44" i="1" s="1"/>
  <c r="BZ44" i="1"/>
  <c r="DJ44" i="1" s="1"/>
  <c r="BY44" i="1"/>
  <c r="DF44" i="1" s="1"/>
  <c r="BX44" i="1"/>
  <c r="DB44" i="1" s="1"/>
  <c r="BW44" i="1"/>
  <c r="CX44" i="1" s="1"/>
  <c r="BV44" i="1"/>
  <c r="CQ43" i="1"/>
  <c r="CK43" i="1"/>
  <c r="CJ43" i="1"/>
  <c r="EJ43" i="1" s="1"/>
  <c r="CG43" i="1"/>
  <c r="CE43" i="1"/>
  <c r="ED43" i="1" s="1"/>
  <c r="CD43" i="1"/>
  <c r="DZ43" i="1" s="1"/>
  <c r="CC43" i="1"/>
  <c r="DV43" i="1" s="1"/>
  <c r="CB43" i="1"/>
  <c r="DR43" i="1" s="1"/>
  <c r="CA43" i="1"/>
  <c r="DN43" i="1" s="1"/>
  <c r="BZ43" i="1"/>
  <c r="DJ43" i="1" s="1"/>
  <c r="BY43" i="1"/>
  <c r="DF43" i="1" s="1"/>
  <c r="BX43" i="1"/>
  <c r="BW43" i="1"/>
  <c r="CX43" i="1" s="1"/>
  <c r="BV43" i="1"/>
  <c r="CT43" i="1" s="1"/>
  <c r="CV43" i="1" s="1"/>
  <c r="DF42" i="1"/>
  <c r="CQ42" i="1"/>
  <c r="CK42" i="1"/>
  <c r="CJ42" i="1"/>
  <c r="EJ42" i="1" s="1"/>
  <c r="CG42" i="1"/>
  <c r="CE42" i="1"/>
  <c r="ED42" i="1" s="1"/>
  <c r="CD42" i="1"/>
  <c r="DZ42" i="1" s="1"/>
  <c r="CC42" i="1"/>
  <c r="DV42" i="1" s="1"/>
  <c r="CB42" i="1"/>
  <c r="DR42" i="1" s="1"/>
  <c r="CA42" i="1"/>
  <c r="DN42" i="1" s="1"/>
  <c r="BZ42" i="1"/>
  <c r="DJ42" i="1" s="1"/>
  <c r="BY42" i="1"/>
  <c r="BX42" i="1"/>
  <c r="DB42" i="1" s="1"/>
  <c r="BW42" i="1"/>
  <c r="CX42" i="1" s="1"/>
  <c r="BV42" i="1"/>
  <c r="CQ41" i="1"/>
  <c r="CK41" i="1"/>
  <c r="CJ41" i="1"/>
  <c r="EJ41" i="1" s="1"/>
  <c r="CG41" i="1"/>
  <c r="CE41" i="1"/>
  <c r="ED41" i="1" s="1"/>
  <c r="CD41" i="1"/>
  <c r="DZ41" i="1" s="1"/>
  <c r="CC41" i="1"/>
  <c r="DV41" i="1" s="1"/>
  <c r="CB41" i="1"/>
  <c r="DR41" i="1" s="1"/>
  <c r="CA41" i="1"/>
  <c r="DN41" i="1" s="1"/>
  <c r="BZ41" i="1"/>
  <c r="DJ41" i="1" s="1"/>
  <c r="BY41" i="1"/>
  <c r="DF41" i="1" s="1"/>
  <c r="BX41" i="1"/>
  <c r="DB41" i="1" s="1"/>
  <c r="BW41" i="1"/>
  <c r="CX41" i="1" s="1"/>
  <c r="BV41" i="1"/>
  <c r="CT41" i="1" s="1"/>
  <c r="CV41" i="1" s="1"/>
  <c r="CZ41" i="1" s="1"/>
  <c r="DD41" i="1" s="1"/>
  <c r="CQ40" i="1"/>
  <c r="CK40" i="1"/>
  <c r="CJ40" i="1"/>
  <c r="EJ40" i="1" s="1"/>
  <c r="CG40" i="1"/>
  <c r="CE40" i="1"/>
  <c r="ED40" i="1" s="1"/>
  <c r="CD40" i="1"/>
  <c r="DZ40" i="1" s="1"/>
  <c r="CC40" i="1"/>
  <c r="DV40" i="1" s="1"/>
  <c r="CB40" i="1"/>
  <c r="DR40" i="1" s="1"/>
  <c r="CA40" i="1"/>
  <c r="DN40" i="1" s="1"/>
  <c r="BZ40" i="1"/>
  <c r="DJ40" i="1" s="1"/>
  <c r="BY40" i="1"/>
  <c r="DF40" i="1" s="1"/>
  <c r="BX40" i="1"/>
  <c r="DB40" i="1" s="1"/>
  <c r="BW40" i="1"/>
  <c r="BV40" i="1"/>
  <c r="CT40" i="1" s="1"/>
  <c r="EJ39" i="1"/>
  <c r="CQ39" i="1"/>
  <c r="CK39" i="1"/>
  <c r="CJ39" i="1"/>
  <c r="CG39" i="1"/>
  <c r="CE39" i="1"/>
  <c r="ED39" i="1" s="1"/>
  <c r="CD39" i="1"/>
  <c r="DZ39" i="1" s="1"/>
  <c r="CC39" i="1"/>
  <c r="DV39" i="1" s="1"/>
  <c r="CB39" i="1"/>
  <c r="DR39" i="1" s="1"/>
  <c r="CA39" i="1"/>
  <c r="DN39" i="1" s="1"/>
  <c r="BZ39" i="1"/>
  <c r="DJ39" i="1" s="1"/>
  <c r="BY39" i="1"/>
  <c r="DF39" i="1" s="1"/>
  <c r="BX39" i="1"/>
  <c r="DB39" i="1" s="1"/>
  <c r="BW39" i="1"/>
  <c r="CX39" i="1" s="1"/>
  <c r="BV39" i="1"/>
  <c r="CT38" i="1"/>
  <c r="CQ38" i="1"/>
  <c r="CK38" i="1"/>
  <c r="CJ38" i="1"/>
  <c r="EJ38" i="1" s="1"/>
  <c r="CG38" i="1"/>
  <c r="CE38" i="1"/>
  <c r="ED38" i="1" s="1"/>
  <c r="CD38" i="1"/>
  <c r="DZ38" i="1" s="1"/>
  <c r="CC38" i="1"/>
  <c r="DV38" i="1" s="1"/>
  <c r="CB38" i="1"/>
  <c r="DR38" i="1" s="1"/>
  <c r="CA38" i="1"/>
  <c r="DN38" i="1" s="1"/>
  <c r="BZ38" i="1"/>
  <c r="DJ38" i="1" s="1"/>
  <c r="BY38" i="1"/>
  <c r="DF38" i="1" s="1"/>
  <c r="BX38" i="1"/>
  <c r="DB38" i="1" s="1"/>
  <c r="BW38" i="1"/>
  <c r="CX38" i="1" s="1"/>
  <c r="BV38" i="1"/>
  <c r="CV37" i="1"/>
  <c r="CQ37" i="1"/>
  <c r="CK37" i="1"/>
  <c r="CJ37" i="1"/>
  <c r="EJ37" i="1" s="1"/>
  <c r="CG37" i="1"/>
  <c r="CE37" i="1"/>
  <c r="ED37" i="1" s="1"/>
  <c r="CD37" i="1"/>
  <c r="DZ37" i="1" s="1"/>
  <c r="CC37" i="1"/>
  <c r="DV37" i="1" s="1"/>
  <c r="CB37" i="1"/>
  <c r="DR37" i="1" s="1"/>
  <c r="CA37" i="1"/>
  <c r="DN37" i="1" s="1"/>
  <c r="BZ37" i="1"/>
  <c r="DJ37" i="1" s="1"/>
  <c r="BY37" i="1"/>
  <c r="DF37" i="1" s="1"/>
  <c r="BX37" i="1"/>
  <c r="BW37" i="1"/>
  <c r="CX37" i="1" s="1"/>
  <c r="BV37" i="1"/>
  <c r="CT37" i="1" s="1"/>
  <c r="CQ36" i="1"/>
  <c r="CK36" i="1"/>
  <c r="CJ36" i="1"/>
  <c r="EJ36" i="1" s="1"/>
  <c r="CG36" i="1"/>
  <c r="CE36" i="1"/>
  <c r="ED36" i="1" s="1"/>
  <c r="CD36" i="1"/>
  <c r="DZ36" i="1" s="1"/>
  <c r="CC36" i="1"/>
  <c r="DV36" i="1" s="1"/>
  <c r="CB36" i="1"/>
  <c r="DR36" i="1" s="1"/>
  <c r="CA36" i="1"/>
  <c r="DN36" i="1" s="1"/>
  <c r="BZ36" i="1"/>
  <c r="DJ36" i="1" s="1"/>
  <c r="BY36" i="1"/>
  <c r="DF36" i="1" s="1"/>
  <c r="BX36" i="1"/>
  <c r="DB36" i="1" s="1"/>
  <c r="BW36" i="1"/>
  <c r="CX36" i="1" s="1"/>
  <c r="BV36" i="1"/>
  <c r="CQ35" i="1"/>
  <c r="CK35" i="1"/>
  <c r="CJ35" i="1"/>
  <c r="EJ35" i="1" s="1"/>
  <c r="CG35" i="1"/>
  <c r="CE35" i="1"/>
  <c r="ED35" i="1" s="1"/>
  <c r="CD35" i="1"/>
  <c r="DZ35" i="1" s="1"/>
  <c r="CC35" i="1"/>
  <c r="DV35" i="1" s="1"/>
  <c r="CB35" i="1"/>
  <c r="DR35" i="1" s="1"/>
  <c r="CA35" i="1"/>
  <c r="DN35" i="1" s="1"/>
  <c r="BZ35" i="1"/>
  <c r="DJ35" i="1" s="1"/>
  <c r="BY35" i="1"/>
  <c r="DF35" i="1" s="1"/>
  <c r="BX35" i="1"/>
  <c r="DB35" i="1" s="1"/>
  <c r="BW35" i="1"/>
  <c r="CX35" i="1" s="1"/>
  <c r="BV35" i="1"/>
  <c r="DF34" i="1"/>
  <c r="CQ34" i="1"/>
  <c r="CK34" i="1"/>
  <c r="CJ34" i="1"/>
  <c r="EJ34" i="1" s="1"/>
  <c r="CG34" i="1"/>
  <c r="CE34" i="1"/>
  <c r="ED34" i="1" s="1"/>
  <c r="CD34" i="1"/>
  <c r="DZ34" i="1" s="1"/>
  <c r="CC34" i="1"/>
  <c r="DV34" i="1" s="1"/>
  <c r="CB34" i="1"/>
  <c r="DR34" i="1" s="1"/>
  <c r="CA34" i="1"/>
  <c r="DN34" i="1" s="1"/>
  <c r="BZ34" i="1"/>
  <c r="DJ34" i="1" s="1"/>
  <c r="BY34" i="1"/>
  <c r="BX34" i="1"/>
  <c r="DB34" i="1" s="1"/>
  <c r="BW34" i="1"/>
  <c r="CX34" i="1" s="1"/>
  <c r="BV34" i="1"/>
  <c r="EJ33" i="1"/>
  <c r="CQ33" i="1"/>
  <c r="CK33" i="1"/>
  <c r="CJ33" i="1"/>
  <c r="CG33" i="1"/>
  <c r="CE33" i="1"/>
  <c r="ED33" i="1" s="1"/>
  <c r="CD33" i="1"/>
  <c r="DZ33" i="1" s="1"/>
  <c r="CC33" i="1"/>
  <c r="DV33" i="1" s="1"/>
  <c r="CB33" i="1"/>
  <c r="DR33" i="1" s="1"/>
  <c r="CA33" i="1"/>
  <c r="DN33" i="1" s="1"/>
  <c r="BZ33" i="1"/>
  <c r="DJ33" i="1" s="1"/>
  <c r="BY33" i="1"/>
  <c r="DF33" i="1" s="1"/>
  <c r="BX33" i="1"/>
  <c r="DB33" i="1" s="1"/>
  <c r="BW33" i="1"/>
  <c r="CX33" i="1" s="1"/>
  <c r="BV33" i="1"/>
  <c r="CT33" i="1" s="1"/>
  <c r="CV33" i="1" s="1"/>
  <c r="CQ32" i="1"/>
  <c r="CK32" i="1"/>
  <c r="CJ32" i="1"/>
  <c r="EJ32" i="1" s="1"/>
  <c r="CG32" i="1"/>
  <c r="CE32" i="1"/>
  <c r="ED32" i="1" s="1"/>
  <c r="CD32" i="1"/>
  <c r="DZ32" i="1" s="1"/>
  <c r="CC32" i="1"/>
  <c r="DV32" i="1" s="1"/>
  <c r="CB32" i="1"/>
  <c r="DR32" i="1" s="1"/>
  <c r="CA32" i="1"/>
  <c r="DN32" i="1" s="1"/>
  <c r="BZ32" i="1"/>
  <c r="DJ32" i="1" s="1"/>
  <c r="BY32" i="1"/>
  <c r="DF32" i="1" s="1"/>
  <c r="BX32" i="1"/>
  <c r="DB32" i="1" s="1"/>
  <c r="BW32" i="1"/>
  <c r="CX32" i="1" s="1"/>
  <c r="BV32" i="1"/>
  <c r="CT32" i="1" s="1"/>
  <c r="CV32" i="1" s="1"/>
  <c r="EJ31" i="1"/>
  <c r="CQ31" i="1"/>
  <c r="CK31" i="1"/>
  <c r="CJ31" i="1"/>
  <c r="CG31" i="1"/>
  <c r="CE31" i="1"/>
  <c r="ED31" i="1" s="1"/>
  <c r="CD31" i="1"/>
  <c r="DZ31" i="1" s="1"/>
  <c r="CC31" i="1"/>
  <c r="DV31" i="1" s="1"/>
  <c r="CB31" i="1"/>
  <c r="DR31" i="1" s="1"/>
  <c r="CA31" i="1"/>
  <c r="DN31" i="1" s="1"/>
  <c r="BZ31" i="1"/>
  <c r="DJ31" i="1" s="1"/>
  <c r="BY31" i="1"/>
  <c r="DF31" i="1" s="1"/>
  <c r="BX31" i="1"/>
  <c r="DB31" i="1" s="1"/>
  <c r="BW31" i="1"/>
  <c r="CX31" i="1" s="1"/>
  <c r="BV31" i="1"/>
  <c r="CQ30" i="1"/>
  <c r="CK30" i="1"/>
  <c r="CJ30" i="1"/>
  <c r="EJ30" i="1" s="1"/>
  <c r="CG30" i="1"/>
  <c r="CE30" i="1"/>
  <c r="ED30" i="1" s="1"/>
  <c r="CD30" i="1"/>
  <c r="DZ30" i="1" s="1"/>
  <c r="CC30" i="1"/>
  <c r="DV30" i="1" s="1"/>
  <c r="CB30" i="1"/>
  <c r="DR30" i="1" s="1"/>
  <c r="CA30" i="1"/>
  <c r="DN30" i="1" s="1"/>
  <c r="BZ30" i="1"/>
  <c r="DJ30" i="1" s="1"/>
  <c r="BY30" i="1"/>
  <c r="DF30" i="1" s="1"/>
  <c r="BX30" i="1"/>
  <c r="DB30" i="1" s="1"/>
  <c r="BW30" i="1"/>
  <c r="CX30" i="1" s="1"/>
  <c r="BV30" i="1"/>
  <c r="EJ29" i="1"/>
  <c r="CQ29" i="1"/>
  <c r="CK29" i="1"/>
  <c r="CJ29" i="1"/>
  <c r="CG29" i="1"/>
  <c r="CE29" i="1"/>
  <c r="ED29" i="1" s="1"/>
  <c r="CD29" i="1"/>
  <c r="DZ29" i="1" s="1"/>
  <c r="CC29" i="1"/>
  <c r="DV29" i="1" s="1"/>
  <c r="CB29" i="1"/>
  <c r="DR29" i="1" s="1"/>
  <c r="CA29" i="1"/>
  <c r="DN29" i="1" s="1"/>
  <c r="BZ29" i="1"/>
  <c r="DJ29" i="1" s="1"/>
  <c r="BY29" i="1"/>
  <c r="DF29" i="1" s="1"/>
  <c r="BX29" i="1"/>
  <c r="DB29" i="1" s="1"/>
  <c r="BW29" i="1"/>
  <c r="CX29" i="1" s="1"/>
  <c r="BV29" i="1"/>
  <c r="CT29" i="1" s="1"/>
  <c r="CV29" i="1" s="1"/>
  <c r="CQ28" i="1"/>
  <c r="CK28" i="1"/>
  <c r="CJ28" i="1"/>
  <c r="EJ28" i="1" s="1"/>
  <c r="CG28" i="1"/>
  <c r="CE28" i="1"/>
  <c r="ED28" i="1" s="1"/>
  <c r="CD28" i="1"/>
  <c r="DZ28" i="1" s="1"/>
  <c r="CC28" i="1"/>
  <c r="DV28" i="1" s="1"/>
  <c r="CB28" i="1"/>
  <c r="DR28" i="1" s="1"/>
  <c r="CA28" i="1"/>
  <c r="DN28" i="1" s="1"/>
  <c r="BZ28" i="1"/>
  <c r="DJ28" i="1" s="1"/>
  <c r="BY28" i="1"/>
  <c r="DF28" i="1" s="1"/>
  <c r="BX28" i="1"/>
  <c r="DB28" i="1" s="1"/>
  <c r="BW28" i="1"/>
  <c r="CX28" i="1" s="1"/>
  <c r="BV28" i="1"/>
  <c r="EJ27" i="1"/>
  <c r="CQ27" i="1"/>
  <c r="CK27" i="1"/>
  <c r="CJ27" i="1"/>
  <c r="CG27" i="1"/>
  <c r="CE27" i="1"/>
  <c r="ED27" i="1" s="1"/>
  <c r="CD27" i="1"/>
  <c r="DZ27" i="1" s="1"/>
  <c r="CC27" i="1"/>
  <c r="DV27" i="1" s="1"/>
  <c r="CB27" i="1"/>
  <c r="DR27" i="1" s="1"/>
  <c r="CA27" i="1"/>
  <c r="DN27" i="1" s="1"/>
  <c r="BZ27" i="1"/>
  <c r="DJ27" i="1" s="1"/>
  <c r="BY27" i="1"/>
  <c r="DF27" i="1" s="1"/>
  <c r="BX27" i="1"/>
  <c r="DB27" i="1" s="1"/>
  <c r="BW27" i="1"/>
  <c r="CX27" i="1" s="1"/>
  <c r="BV27" i="1"/>
  <c r="CT27" i="1" s="1"/>
  <c r="CV27" i="1" s="1"/>
  <c r="DR26" i="1"/>
  <c r="DB26" i="1"/>
  <c r="CQ26" i="1"/>
  <c r="CK26" i="1"/>
  <c r="CJ26" i="1"/>
  <c r="EJ26" i="1" s="1"/>
  <c r="CG26" i="1"/>
  <c r="CE26" i="1"/>
  <c r="ED26" i="1" s="1"/>
  <c r="CD26" i="1"/>
  <c r="DZ26" i="1" s="1"/>
  <c r="CC26" i="1"/>
  <c r="DV26" i="1" s="1"/>
  <c r="CB26" i="1"/>
  <c r="CA26" i="1"/>
  <c r="DN26" i="1" s="1"/>
  <c r="BZ26" i="1"/>
  <c r="DJ26" i="1" s="1"/>
  <c r="BY26" i="1"/>
  <c r="DF26" i="1" s="1"/>
  <c r="BX26" i="1"/>
  <c r="BW26" i="1"/>
  <c r="CX26" i="1" s="1"/>
  <c r="BV26" i="1"/>
  <c r="CT25" i="1"/>
  <c r="CV25" i="1" s="1"/>
  <c r="CQ25" i="1"/>
  <c r="CK25" i="1"/>
  <c r="CJ25" i="1"/>
  <c r="EJ25" i="1" s="1"/>
  <c r="CG25" i="1"/>
  <c r="CE25" i="1"/>
  <c r="ED25" i="1" s="1"/>
  <c r="CD25" i="1"/>
  <c r="DZ25" i="1" s="1"/>
  <c r="CC25" i="1"/>
  <c r="DV25" i="1" s="1"/>
  <c r="CB25" i="1"/>
  <c r="DR25" i="1" s="1"/>
  <c r="CA25" i="1"/>
  <c r="DN25" i="1" s="1"/>
  <c r="BZ25" i="1"/>
  <c r="DJ25" i="1" s="1"/>
  <c r="BY25" i="1"/>
  <c r="DF25" i="1" s="1"/>
  <c r="BX25" i="1"/>
  <c r="DB25" i="1" s="1"/>
  <c r="BW25" i="1"/>
  <c r="CX25" i="1" s="1"/>
  <c r="BV25" i="1"/>
  <c r="ED24" i="1"/>
  <c r="CQ24" i="1"/>
  <c r="CK24" i="1"/>
  <c r="CJ24" i="1"/>
  <c r="EJ24" i="1" s="1"/>
  <c r="CG24" i="1"/>
  <c r="CE24" i="1"/>
  <c r="CD24" i="1"/>
  <c r="DZ24" i="1" s="1"/>
  <c r="CC24" i="1"/>
  <c r="DV24" i="1" s="1"/>
  <c r="CB24" i="1"/>
  <c r="DR24" i="1" s="1"/>
  <c r="CA24" i="1"/>
  <c r="DN24" i="1" s="1"/>
  <c r="BZ24" i="1"/>
  <c r="DJ24" i="1" s="1"/>
  <c r="BY24" i="1"/>
  <c r="DF24" i="1" s="1"/>
  <c r="BX24" i="1"/>
  <c r="DB24" i="1" s="1"/>
  <c r="BW24" i="1"/>
  <c r="CX24" i="1" s="1"/>
  <c r="BV24" i="1"/>
  <c r="CT24" i="1" s="1"/>
  <c r="DJ23" i="1"/>
  <c r="CQ23" i="1"/>
  <c r="CK23" i="1"/>
  <c r="CJ23" i="1"/>
  <c r="EJ23" i="1" s="1"/>
  <c r="CG23" i="1"/>
  <c r="CE23" i="1"/>
  <c r="ED23" i="1" s="1"/>
  <c r="CD23" i="1"/>
  <c r="DZ23" i="1" s="1"/>
  <c r="CC23" i="1"/>
  <c r="DV23" i="1" s="1"/>
  <c r="CB23" i="1"/>
  <c r="DR23" i="1" s="1"/>
  <c r="CA23" i="1"/>
  <c r="DN23" i="1" s="1"/>
  <c r="BZ23" i="1"/>
  <c r="BY23" i="1"/>
  <c r="DF23" i="1" s="1"/>
  <c r="BX23" i="1"/>
  <c r="DB23" i="1" s="1"/>
  <c r="BW23" i="1"/>
  <c r="BV23" i="1"/>
  <c r="CT23" i="1" s="1"/>
  <c r="CV23" i="1" s="1"/>
  <c r="DR22" i="1"/>
  <c r="CT22" i="1"/>
  <c r="CV22" i="1" s="1"/>
  <c r="CQ22" i="1"/>
  <c r="CK22" i="1"/>
  <c r="CJ22" i="1"/>
  <c r="EJ22" i="1" s="1"/>
  <c r="CG22" i="1"/>
  <c r="CE22" i="1"/>
  <c r="ED22" i="1" s="1"/>
  <c r="CD22" i="1"/>
  <c r="DZ22" i="1" s="1"/>
  <c r="CC22" i="1"/>
  <c r="DV22" i="1" s="1"/>
  <c r="CB22" i="1"/>
  <c r="CA22" i="1"/>
  <c r="DN22" i="1" s="1"/>
  <c r="BZ22" i="1"/>
  <c r="DJ22" i="1" s="1"/>
  <c r="BY22" i="1"/>
  <c r="DF22" i="1" s="1"/>
  <c r="BX22" i="1"/>
  <c r="DB22" i="1" s="1"/>
  <c r="BW22" i="1"/>
  <c r="CX22" i="1" s="1"/>
  <c r="BV22" i="1"/>
  <c r="CV21" i="1"/>
  <c r="CQ21" i="1"/>
  <c r="CK21" i="1"/>
  <c r="CJ21" i="1"/>
  <c r="EJ21" i="1" s="1"/>
  <c r="CG21" i="1"/>
  <c r="CE21" i="1"/>
  <c r="ED21" i="1" s="1"/>
  <c r="CD21" i="1"/>
  <c r="DZ21" i="1" s="1"/>
  <c r="CC21" i="1"/>
  <c r="DV21" i="1" s="1"/>
  <c r="CB21" i="1"/>
  <c r="DR21" i="1" s="1"/>
  <c r="CA21" i="1"/>
  <c r="DN21" i="1" s="1"/>
  <c r="BZ21" i="1"/>
  <c r="DJ21" i="1" s="1"/>
  <c r="BY21" i="1"/>
  <c r="DF21" i="1" s="1"/>
  <c r="BX21" i="1"/>
  <c r="DB21" i="1" s="1"/>
  <c r="BW21" i="1"/>
  <c r="CX21" i="1" s="1"/>
  <c r="BV21" i="1"/>
  <c r="CT21" i="1" s="1"/>
  <c r="DV20" i="1"/>
  <c r="CQ20" i="1"/>
  <c r="CK20" i="1"/>
  <c r="CJ20" i="1"/>
  <c r="EJ20" i="1" s="1"/>
  <c r="CG20" i="1"/>
  <c r="CE20" i="1"/>
  <c r="ED20" i="1" s="1"/>
  <c r="CD20" i="1"/>
  <c r="DZ20" i="1" s="1"/>
  <c r="CC20" i="1"/>
  <c r="CB20" i="1"/>
  <c r="DR20" i="1" s="1"/>
  <c r="CA20" i="1"/>
  <c r="DN20" i="1" s="1"/>
  <c r="BZ20" i="1"/>
  <c r="DJ20" i="1" s="1"/>
  <c r="BY20" i="1"/>
  <c r="DF20" i="1" s="1"/>
  <c r="BX20" i="1"/>
  <c r="DB20" i="1" s="1"/>
  <c r="BW20" i="1"/>
  <c r="CX20" i="1" s="1"/>
  <c r="BV20" i="1"/>
  <c r="DJ19" i="1"/>
  <c r="DF19" i="1"/>
  <c r="CQ19" i="1"/>
  <c r="CK19" i="1"/>
  <c r="CJ19" i="1"/>
  <c r="EJ19" i="1" s="1"/>
  <c r="CG19" i="1"/>
  <c r="CE19" i="1"/>
  <c r="ED19" i="1" s="1"/>
  <c r="CD19" i="1"/>
  <c r="DZ19" i="1" s="1"/>
  <c r="CC19" i="1"/>
  <c r="DV19" i="1" s="1"/>
  <c r="CB19" i="1"/>
  <c r="DR19" i="1" s="1"/>
  <c r="CA19" i="1"/>
  <c r="DN19" i="1" s="1"/>
  <c r="BZ19" i="1"/>
  <c r="BY19" i="1"/>
  <c r="BX19" i="1"/>
  <c r="BW19" i="1"/>
  <c r="CX19" i="1" s="1"/>
  <c r="BV19" i="1"/>
  <c r="CT19" i="1" s="1"/>
  <c r="CV19" i="1" s="1"/>
  <c r="DJ18" i="1"/>
  <c r="CQ18" i="1"/>
  <c r="CK18" i="1"/>
  <c r="CJ18" i="1"/>
  <c r="EJ18" i="1" s="1"/>
  <c r="CG18" i="1"/>
  <c r="CE18" i="1"/>
  <c r="ED18" i="1" s="1"/>
  <c r="CD18" i="1"/>
  <c r="DZ18" i="1" s="1"/>
  <c r="CC18" i="1"/>
  <c r="DV18" i="1" s="1"/>
  <c r="CB18" i="1"/>
  <c r="DR18" i="1" s="1"/>
  <c r="CA18" i="1"/>
  <c r="DN18" i="1" s="1"/>
  <c r="BZ18" i="1"/>
  <c r="BY18" i="1"/>
  <c r="DF18" i="1" s="1"/>
  <c r="BX18" i="1"/>
  <c r="DB18" i="1" s="1"/>
  <c r="BW18" i="1"/>
  <c r="CX18" i="1" s="1"/>
  <c r="BV18" i="1"/>
  <c r="CT18" i="1" s="1"/>
  <c r="DJ17" i="1"/>
  <c r="CQ17" i="1"/>
  <c r="CK17" i="1"/>
  <c r="CJ17" i="1"/>
  <c r="EJ17" i="1" s="1"/>
  <c r="CG17" i="1"/>
  <c r="CE17" i="1"/>
  <c r="ED17" i="1" s="1"/>
  <c r="CD17" i="1"/>
  <c r="DZ17" i="1" s="1"/>
  <c r="CC17" i="1"/>
  <c r="DV17" i="1" s="1"/>
  <c r="CB17" i="1"/>
  <c r="DR17" i="1" s="1"/>
  <c r="CA17" i="1"/>
  <c r="DN17" i="1" s="1"/>
  <c r="BZ17" i="1"/>
  <c r="BY17" i="1"/>
  <c r="DF17" i="1" s="1"/>
  <c r="BX17" i="1"/>
  <c r="DB17" i="1" s="1"/>
  <c r="BW17" i="1"/>
  <c r="CX17" i="1" s="1"/>
  <c r="BV17" i="1"/>
  <c r="CT17" i="1" s="1"/>
  <c r="CV17" i="1" s="1"/>
  <c r="DR16" i="1"/>
  <c r="CQ16" i="1"/>
  <c r="CK16" i="1"/>
  <c r="CJ16" i="1"/>
  <c r="EJ16" i="1" s="1"/>
  <c r="CG16" i="1"/>
  <c r="CE16" i="1"/>
  <c r="ED16" i="1" s="1"/>
  <c r="CD16" i="1"/>
  <c r="DZ16" i="1" s="1"/>
  <c r="CC16" i="1"/>
  <c r="DV16" i="1" s="1"/>
  <c r="CB16" i="1"/>
  <c r="CA16" i="1"/>
  <c r="DN16" i="1" s="1"/>
  <c r="BZ16" i="1"/>
  <c r="DJ16" i="1" s="1"/>
  <c r="BY16" i="1"/>
  <c r="DF16" i="1" s="1"/>
  <c r="BX16" i="1"/>
  <c r="DB16" i="1" s="1"/>
  <c r="BW16" i="1"/>
  <c r="CX16" i="1" s="1"/>
  <c r="BV16" i="1"/>
  <c r="CT16" i="1" s="1"/>
  <c r="CQ15" i="1"/>
  <c r="CK15" i="1"/>
  <c r="CJ15" i="1"/>
  <c r="EJ15" i="1" s="1"/>
  <c r="CG15" i="1"/>
  <c r="CE15" i="1"/>
  <c r="ED15" i="1" s="1"/>
  <c r="CD15" i="1"/>
  <c r="DZ15" i="1" s="1"/>
  <c r="CC15" i="1"/>
  <c r="DV15" i="1" s="1"/>
  <c r="CB15" i="1"/>
  <c r="DR15" i="1" s="1"/>
  <c r="CA15" i="1"/>
  <c r="DN15" i="1" s="1"/>
  <c r="BZ15" i="1"/>
  <c r="DJ15" i="1" s="1"/>
  <c r="BY15" i="1"/>
  <c r="DF15" i="1" s="1"/>
  <c r="BX15" i="1"/>
  <c r="DB15" i="1" s="1"/>
  <c r="BW15" i="1"/>
  <c r="BV15" i="1"/>
  <c r="CT15" i="1" s="1"/>
  <c r="CV15" i="1" s="1"/>
  <c r="CQ14" i="1"/>
  <c r="CK14" i="1"/>
  <c r="CJ14" i="1"/>
  <c r="EJ14" i="1" s="1"/>
  <c r="CG14" i="1"/>
  <c r="CE14" i="1"/>
  <c r="ED14" i="1" s="1"/>
  <c r="CD14" i="1"/>
  <c r="DZ14" i="1" s="1"/>
  <c r="CC14" i="1"/>
  <c r="DV14" i="1" s="1"/>
  <c r="CB14" i="1"/>
  <c r="DR14" i="1" s="1"/>
  <c r="CA14" i="1"/>
  <c r="DN14" i="1" s="1"/>
  <c r="BZ14" i="1"/>
  <c r="DJ14" i="1" s="1"/>
  <c r="BY14" i="1"/>
  <c r="DF14" i="1" s="1"/>
  <c r="BX14" i="1"/>
  <c r="DB14" i="1" s="1"/>
  <c r="BW14" i="1"/>
  <c r="CX14" i="1" s="1"/>
  <c r="BV14" i="1"/>
  <c r="CT14" i="1" s="1"/>
  <c r="DB13" i="1"/>
  <c r="CQ13" i="1"/>
  <c r="CK13" i="1"/>
  <c r="CJ13" i="1"/>
  <c r="EJ13" i="1" s="1"/>
  <c r="CG13" i="1"/>
  <c r="CE13" i="1"/>
  <c r="ED13" i="1" s="1"/>
  <c r="CD13" i="1"/>
  <c r="DZ13" i="1" s="1"/>
  <c r="CC13" i="1"/>
  <c r="DV13" i="1" s="1"/>
  <c r="CB13" i="1"/>
  <c r="DR13" i="1" s="1"/>
  <c r="CA13" i="1"/>
  <c r="DN13" i="1" s="1"/>
  <c r="BZ13" i="1"/>
  <c r="DJ13" i="1" s="1"/>
  <c r="BY13" i="1"/>
  <c r="DF13" i="1" s="1"/>
  <c r="BX13" i="1"/>
  <c r="BW13" i="1"/>
  <c r="CX13" i="1" s="1"/>
  <c r="BV13" i="1"/>
  <c r="DV12" i="1"/>
  <c r="CQ12" i="1"/>
  <c r="CK12" i="1"/>
  <c r="CJ12" i="1"/>
  <c r="EJ12" i="1" s="1"/>
  <c r="CG12" i="1"/>
  <c r="CE12" i="1"/>
  <c r="ED12" i="1" s="1"/>
  <c r="CD12" i="1"/>
  <c r="DZ12" i="1" s="1"/>
  <c r="CC12" i="1"/>
  <c r="CB12" i="1"/>
  <c r="DR12" i="1" s="1"/>
  <c r="CA12" i="1"/>
  <c r="DN12" i="1" s="1"/>
  <c r="BZ12" i="1"/>
  <c r="DJ12" i="1" s="1"/>
  <c r="BY12" i="1"/>
  <c r="DF12" i="1" s="1"/>
  <c r="BX12" i="1"/>
  <c r="DB12" i="1" s="1"/>
  <c r="BW12" i="1"/>
  <c r="CX12" i="1" s="1"/>
  <c r="BV12" i="1"/>
  <c r="CT12" i="1" s="1"/>
  <c r="CV12" i="1" s="1"/>
  <c r="CQ11" i="1"/>
  <c r="CK11" i="1"/>
  <c r="CJ11" i="1"/>
  <c r="EJ11" i="1" s="1"/>
  <c r="CG11" i="1"/>
  <c r="CE11" i="1"/>
  <c r="ED11" i="1" s="1"/>
  <c r="CD11" i="1"/>
  <c r="DZ11" i="1" s="1"/>
  <c r="CC11" i="1"/>
  <c r="DV11" i="1" s="1"/>
  <c r="CB11" i="1"/>
  <c r="DR11" i="1" s="1"/>
  <c r="CA11" i="1"/>
  <c r="DN11" i="1" s="1"/>
  <c r="BZ11" i="1"/>
  <c r="DJ11" i="1" s="1"/>
  <c r="BY11" i="1"/>
  <c r="DF11" i="1" s="1"/>
  <c r="BX11" i="1"/>
  <c r="DB11" i="1" s="1"/>
  <c r="BW11" i="1"/>
  <c r="CX11" i="1" s="1"/>
  <c r="BV11" i="1"/>
  <c r="CT11" i="1" s="1"/>
  <c r="CV11" i="1" s="1"/>
  <c r="CZ11" i="1" s="1"/>
  <c r="CX10" i="1"/>
  <c r="CQ10" i="1"/>
  <c r="CK10" i="1"/>
  <c r="CJ10" i="1"/>
  <c r="EJ10" i="1" s="1"/>
  <c r="CG10" i="1"/>
  <c r="CE10" i="1"/>
  <c r="ED10" i="1" s="1"/>
  <c r="CD10" i="1"/>
  <c r="DZ10" i="1" s="1"/>
  <c r="CC10" i="1"/>
  <c r="DV10" i="1" s="1"/>
  <c r="CB10" i="1"/>
  <c r="DR10" i="1" s="1"/>
  <c r="CA10" i="1"/>
  <c r="DN10" i="1" s="1"/>
  <c r="BZ10" i="1"/>
  <c r="DJ10" i="1" s="1"/>
  <c r="BY10" i="1"/>
  <c r="DF10" i="1" s="1"/>
  <c r="BX10" i="1"/>
  <c r="DB10" i="1" s="1"/>
  <c r="BW10" i="1"/>
  <c r="BV10" i="1"/>
  <c r="CT10" i="1" s="1"/>
  <c r="CQ9" i="1"/>
  <c r="CK9" i="1"/>
  <c r="CJ9" i="1"/>
  <c r="EJ9" i="1" s="1"/>
  <c r="CG9" i="1"/>
  <c r="CE9" i="1"/>
  <c r="ED9" i="1" s="1"/>
  <c r="CD9" i="1"/>
  <c r="DZ9" i="1" s="1"/>
  <c r="CC9" i="1"/>
  <c r="DV9" i="1" s="1"/>
  <c r="CB9" i="1"/>
  <c r="DR9" i="1" s="1"/>
  <c r="CA9" i="1"/>
  <c r="DN9" i="1" s="1"/>
  <c r="BZ9" i="1"/>
  <c r="DJ9" i="1" s="1"/>
  <c r="BY9" i="1"/>
  <c r="DF9" i="1" s="1"/>
  <c r="BX9" i="1"/>
  <c r="DB9" i="1" s="1"/>
  <c r="BW9" i="1"/>
  <c r="CX9" i="1" s="1"/>
  <c r="BV9" i="1"/>
  <c r="CT9" i="1" s="1"/>
  <c r="CV9" i="1" s="1"/>
  <c r="DN8" i="1"/>
  <c r="CX8" i="1"/>
  <c r="CQ8" i="1"/>
  <c r="CK8" i="1"/>
  <c r="CJ8" i="1"/>
  <c r="EJ8" i="1" s="1"/>
  <c r="CG8" i="1"/>
  <c r="CE8" i="1"/>
  <c r="ED8" i="1" s="1"/>
  <c r="CD8" i="1"/>
  <c r="DZ8" i="1" s="1"/>
  <c r="CC8" i="1"/>
  <c r="DV8" i="1" s="1"/>
  <c r="CB8" i="1"/>
  <c r="DR8" i="1" s="1"/>
  <c r="CA8" i="1"/>
  <c r="BZ8" i="1"/>
  <c r="DJ8" i="1" s="1"/>
  <c r="BY8" i="1"/>
  <c r="DF8" i="1" s="1"/>
  <c r="BX8" i="1"/>
  <c r="DB8" i="1" s="1"/>
  <c r="BW8" i="1"/>
  <c r="BV8" i="1"/>
  <c r="CT8" i="1" s="1"/>
  <c r="ED7" i="1"/>
  <c r="DZ7" i="1"/>
  <c r="CQ7" i="1"/>
  <c r="CK7" i="1"/>
  <c r="CJ7" i="1"/>
  <c r="EJ7" i="1" s="1"/>
  <c r="CG7" i="1"/>
  <c r="CE7" i="1"/>
  <c r="CD7" i="1"/>
  <c r="CC7" i="1"/>
  <c r="DV7" i="1" s="1"/>
  <c r="CB7" i="1"/>
  <c r="DR7" i="1" s="1"/>
  <c r="CA7" i="1"/>
  <c r="DN7" i="1" s="1"/>
  <c r="BZ7" i="1"/>
  <c r="DJ7" i="1" s="1"/>
  <c r="BY7" i="1"/>
  <c r="DF7" i="1" s="1"/>
  <c r="BX7" i="1"/>
  <c r="DB7" i="1" s="1"/>
  <c r="BW7" i="1"/>
  <c r="BV7" i="1"/>
  <c r="CT7" i="1" s="1"/>
  <c r="CQ6" i="1"/>
  <c r="CK6" i="1"/>
  <c r="CJ6" i="1"/>
  <c r="EJ6" i="1" s="1"/>
  <c r="CG6" i="1"/>
  <c r="CE6" i="1"/>
  <c r="ED6" i="1" s="1"/>
  <c r="CD6" i="1"/>
  <c r="DZ6" i="1" s="1"/>
  <c r="CC6" i="1"/>
  <c r="DV6" i="1" s="1"/>
  <c r="CB6" i="1"/>
  <c r="DR6" i="1" s="1"/>
  <c r="CA6" i="1"/>
  <c r="DN6" i="1" s="1"/>
  <c r="BZ6" i="1"/>
  <c r="DJ6" i="1" s="1"/>
  <c r="BY6" i="1"/>
  <c r="DF6" i="1" s="1"/>
  <c r="BX6" i="1"/>
  <c r="DB6" i="1" s="1"/>
  <c r="BW6" i="1"/>
  <c r="CX6" i="1" s="1"/>
  <c r="BV6" i="1"/>
  <c r="CQ5" i="1"/>
  <c r="CK5" i="1"/>
  <c r="CJ5" i="1"/>
  <c r="EJ5" i="1" s="1"/>
  <c r="CG5" i="1"/>
  <c r="CE5" i="1"/>
  <c r="ED5" i="1" s="1"/>
  <c r="CD5" i="1"/>
  <c r="DZ5" i="1" s="1"/>
  <c r="CC5" i="1"/>
  <c r="DV5" i="1" s="1"/>
  <c r="CB5" i="1"/>
  <c r="DR5" i="1" s="1"/>
  <c r="CA5" i="1"/>
  <c r="DN5" i="1" s="1"/>
  <c r="BZ5" i="1"/>
  <c r="DJ5" i="1" s="1"/>
  <c r="BY5" i="1"/>
  <c r="DF5" i="1" s="1"/>
  <c r="BX5" i="1"/>
  <c r="DB5" i="1" s="1"/>
  <c r="BW5" i="1"/>
  <c r="CX5" i="1" s="1"/>
  <c r="BV5" i="1"/>
  <c r="CZ9" i="4" l="1"/>
  <c r="CI6" i="4"/>
  <c r="CI13" i="4"/>
  <c r="EA15" i="4"/>
  <c r="EA13" i="4"/>
  <c r="EA6" i="4"/>
  <c r="EA9" i="4"/>
  <c r="EA8" i="4"/>
  <c r="DW10" i="4"/>
  <c r="DW6" i="4"/>
  <c r="DW11" i="4"/>
  <c r="DW7" i="4"/>
  <c r="DK6" i="4"/>
  <c r="DK15" i="4"/>
  <c r="CV5" i="4"/>
  <c r="EA5" i="4"/>
  <c r="DS6" i="4"/>
  <c r="DK5" i="4"/>
  <c r="DS7" i="4"/>
  <c r="EE8" i="4"/>
  <c r="DG9" i="4"/>
  <c r="DG8" i="4"/>
  <c r="DG15" i="4"/>
  <c r="DW15" i="4"/>
  <c r="CZ15" i="4"/>
  <c r="DG17" i="4"/>
  <c r="DG10" i="4"/>
  <c r="DG13" i="4"/>
  <c r="DG6" i="4"/>
  <c r="DG7" i="4"/>
  <c r="CI5" i="4"/>
  <c r="CL5" i="4" s="1"/>
  <c r="CM5" i="4" s="1"/>
  <c r="EE9" i="4"/>
  <c r="DO8" i="4"/>
  <c r="DW9" i="4"/>
  <c r="CV10" i="4"/>
  <c r="EA11" i="4"/>
  <c r="DO5" i="4"/>
  <c r="EE5" i="4"/>
  <c r="DS8" i="4"/>
  <c r="DD9" i="4"/>
  <c r="DK10" i="4"/>
  <c r="EA10" i="4"/>
  <c r="CT7" i="4"/>
  <c r="CI7" i="4"/>
  <c r="DK7" i="4"/>
  <c r="EA7" i="4"/>
  <c r="DW8" i="4"/>
  <c r="DO9" i="4"/>
  <c r="CI10" i="4"/>
  <c r="CT11" i="4"/>
  <c r="CI11" i="4"/>
  <c r="DK11" i="4"/>
  <c r="DG11" i="4"/>
  <c r="DO12" i="4"/>
  <c r="DO13" i="4"/>
  <c r="DK14" i="4"/>
  <c r="DG16" i="4"/>
  <c r="DS17" i="4"/>
  <c r="DO7" i="4"/>
  <c r="EE7" i="4"/>
  <c r="DS9" i="4"/>
  <c r="CT12" i="4"/>
  <c r="CI12" i="4"/>
  <c r="DK12" i="4"/>
  <c r="EA12" i="4"/>
  <c r="CX14" i="4"/>
  <c r="CI14" i="4"/>
  <c r="DO14" i="4"/>
  <c r="EE14" i="4"/>
  <c r="DG14" i="4"/>
  <c r="DK8" i="4"/>
  <c r="CZ8" i="4"/>
  <c r="DO10" i="4"/>
  <c r="EE10" i="4"/>
  <c r="DS10" i="4"/>
  <c r="DO11" i="4"/>
  <c r="EE11" i="4"/>
  <c r="CV14" i="4"/>
  <c r="DO15" i="4"/>
  <c r="DG5" i="4"/>
  <c r="DW5" i="4"/>
  <c r="CT6" i="4"/>
  <c r="DK9" i="4"/>
  <c r="DS11" i="4"/>
  <c r="DS13" i="4"/>
  <c r="CV13" i="4"/>
  <c r="DW13" i="4"/>
  <c r="EA14" i="4"/>
  <c r="DS15" i="4"/>
  <c r="CV16" i="4"/>
  <c r="DK17" i="4"/>
  <c r="EA17" i="4"/>
  <c r="DS5" i="4"/>
  <c r="DO6" i="4"/>
  <c r="EE6" i="4"/>
  <c r="CI8" i="4"/>
  <c r="DK13" i="4"/>
  <c r="EE15" i="4"/>
  <c r="DW16" i="4"/>
  <c r="EE17" i="4"/>
  <c r="CI9" i="4"/>
  <c r="DS12" i="4"/>
  <c r="EE13" i="4"/>
  <c r="CI15" i="4"/>
  <c r="CX16" i="4"/>
  <c r="DO16" i="4"/>
  <c r="EE16" i="4"/>
  <c r="EE12" i="4"/>
  <c r="DB13" i="4"/>
  <c r="DC13" i="4" s="1"/>
  <c r="DK16" i="4"/>
  <c r="DG12" i="4"/>
  <c r="DW12" i="4"/>
  <c r="DW14" i="4"/>
  <c r="CI16" i="4"/>
  <c r="DS16" i="4"/>
  <c r="EA16" i="4"/>
  <c r="CX17" i="4"/>
  <c r="DO17" i="4"/>
  <c r="DS14" i="4"/>
  <c r="CI13" i="1"/>
  <c r="CS13" i="1" s="1"/>
  <c r="CZ43" i="1"/>
  <c r="CI49" i="1"/>
  <c r="CS49" i="1" s="1"/>
  <c r="DF49" i="1"/>
  <c r="DG11" i="1" s="1"/>
  <c r="DK9" i="1"/>
  <c r="CI32" i="1"/>
  <c r="CS32" i="1" s="1"/>
  <c r="CI39" i="1"/>
  <c r="CS39" i="1" s="1"/>
  <c r="CI46" i="1"/>
  <c r="CX47" i="1"/>
  <c r="CI47" i="1"/>
  <c r="CI50" i="1"/>
  <c r="CS50" i="1" s="1"/>
  <c r="CT50" i="1"/>
  <c r="CV50" i="1" s="1"/>
  <c r="DK13" i="1"/>
  <c r="EE9" i="1"/>
  <c r="DW14" i="1"/>
  <c r="CI36" i="1"/>
  <c r="CI7" i="1"/>
  <c r="CL7" i="1" s="1"/>
  <c r="EA10" i="1"/>
  <c r="EA30" i="1"/>
  <c r="CI6" i="1"/>
  <c r="CT6" i="1"/>
  <c r="CV6" i="1" s="1"/>
  <c r="CZ6" i="1" s="1"/>
  <c r="DD6" i="1" s="1"/>
  <c r="DO10" i="1"/>
  <c r="EE10" i="1"/>
  <c r="CI12" i="1"/>
  <c r="CT13" i="1"/>
  <c r="CV13" i="1" s="1"/>
  <c r="DG15" i="1"/>
  <c r="CI26" i="1"/>
  <c r="CS26" i="1" s="1"/>
  <c r="CT26" i="1"/>
  <c r="CI38" i="1"/>
  <c r="CS38" i="1" s="1"/>
  <c r="DK34" i="1"/>
  <c r="EE19" i="1"/>
  <c r="DG13" i="1"/>
  <c r="DG14" i="1"/>
  <c r="DG17" i="1"/>
  <c r="DW17" i="1"/>
  <c r="EE18" i="1"/>
  <c r="DW24" i="1"/>
  <c r="EE26" i="1"/>
  <c r="EA38" i="1"/>
  <c r="DW41" i="1"/>
  <c r="DO11" i="1"/>
  <c r="DG8" i="1"/>
  <c r="DG9" i="1"/>
  <c r="DO15" i="1"/>
  <c r="EE15" i="1"/>
  <c r="DW16" i="1"/>
  <c r="DW19" i="1"/>
  <c r="DO25" i="1"/>
  <c r="EE25" i="1"/>
  <c r="DS50" i="1"/>
  <c r="DS25" i="1"/>
  <c r="DS36" i="1"/>
  <c r="DS21" i="1"/>
  <c r="DS5" i="1"/>
  <c r="DS9" i="1"/>
  <c r="DS29" i="1"/>
  <c r="DS28" i="1"/>
  <c r="DG6" i="1"/>
  <c r="DG5" i="1"/>
  <c r="DG23" i="1"/>
  <c r="DG34" i="1"/>
  <c r="CV10" i="1"/>
  <c r="DS13" i="1"/>
  <c r="DS15" i="1"/>
  <c r="DO17" i="1"/>
  <c r="EE17" i="1"/>
  <c r="DO23" i="1"/>
  <c r="EE23" i="1"/>
  <c r="DO33" i="1"/>
  <c r="EA52" i="1"/>
  <c r="EA50" i="1"/>
  <c r="EA48" i="1"/>
  <c r="EA43" i="1"/>
  <c r="EA33" i="1"/>
  <c r="EA13" i="1"/>
  <c r="EA36" i="1"/>
  <c r="EA21" i="1"/>
  <c r="EE52" i="1"/>
  <c r="CS6" i="1"/>
  <c r="DK6" i="1"/>
  <c r="DW7" i="1"/>
  <c r="DS8" i="1"/>
  <c r="DD11" i="1"/>
  <c r="CL13" i="1"/>
  <c r="DK15" i="1"/>
  <c r="EA16" i="1"/>
  <c r="DK17" i="1"/>
  <c r="DG18" i="1"/>
  <c r="DO20" i="1"/>
  <c r="DW21" i="1"/>
  <c r="DG24" i="1"/>
  <c r="EA25" i="1"/>
  <c r="EA28" i="1"/>
  <c r="DW29" i="1"/>
  <c r="CZ29" i="1"/>
  <c r="CI30" i="1"/>
  <c r="DO32" i="1"/>
  <c r="EE33" i="1"/>
  <c r="DW33" i="1"/>
  <c r="DS34" i="1"/>
  <c r="DS40" i="1"/>
  <c r="CV40" i="1"/>
  <c r="DW42" i="1"/>
  <c r="DG42" i="1"/>
  <c r="DG52" i="1"/>
  <c r="DG53" i="1"/>
  <c r="DG44" i="1"/>
  <c r="DG38" i="1"/>
  <c r="DG39" i="1"/>
  <c r="DG31" i="1"/>
  <c r="DO48" i="1"/>
  <c r="DO43" i="1"/>
  <c r="DO35" i="1"/>
  <c r="DO5" i="1"/>
  <c r="DO41" i="1"/>
  <c r="DO27" i="1"/>
  <c r="DO6" i="1"/>
  <c r="EE6" i="1"/>
  <c r="CX7" i="1"/>
  <c r="CV7" i="1"/>
  <c r="DG7" i="1"/>
  <c r="DO7" i="1"/>
  <c r="EE7" i="1"/>
  <c r="DW9" i="1"/>
  <c r="DG10" i="1"/>
  <c r="DW10" i="1"/>
  <c r="DK12" i="1"/>
  <c r="CZ12" i="1"/>
  <c r="DG12" i="1"/>
  <c r="DO13" i="1"/>
  <c r="CV14" i="1"/>
  <c r="DS17" i="1"/>
  <c r="CI18" i="1"/>
  <c r="DB19" i="1"/>
  <c r="DC49" i="1" s="1"/>
  <c r="EA19" i="1"/>
  <c r="DO22" i="1"/>
  <c r="EE22" i="1"/>
  <c r="DG22" i="1"/>
  <c r="DK23" i="1"/>
  <c r="DO24" i="1"/>
  <c r="DG25" i="1"/>
  <c r="DG26" i="1"/>
  <c r="DW26" i="1"/>
  <c r="DO28" i="1"/>
  <c r="EE28" i="1"/>
  <c r="DG28" i="1"/>
  <c r="DO30" i="1"/>
  <c r="DS30" i="1"/>
  <c r="DS31" i="1"/>
  <c r="EA32" i="1"/>
  <c r="DW34" i="1"/>
  <c r="DS35" i="1"/>
  <c r="CS36" i="1"/>
  <c r="DW36" i="1"/>
  <c r="CV38" i="1"/>
  <c r="EA39" i="1"/>
  <c r="DO40" i="1"/>
  <c r="DO42" i="1"/>
  <c r="EE42" i="1"/>
  <c r="DS44" i="1"/>
  <c r="CT5" i="1"/>
  <c r="DK52" i="1"/>
  <c r="DK43" i="1"/>
  <c r="DK39" i="1"/>
  <c r="DK46" i="1"/>
  <c r="DK21" i="1"/>
  <c r="DK50" i="1"/>
  <c r="DK38" i="1"/>
  <c r="DW52" i="1"/>
  <c r="DW50" i="1"/>
  <c r="DW44" i="1"/>
  <c r="DW37" i="1"/>
  <c r="DW5" i="1"/>
  <c r="DW45" i="1"/>
  <c r="DS6" i="1"/>
  <c r="DO9" i="1"/>
  <c r="DS11" i="1"/>
  <c r="DK11" i="1"/>
  <c r="EA11" i="1"/>
  <c r="DO12" i="1"/>
  <c r="DW15" i="1"/>
  <c r="DK16" i="1"/>
  <c r="CI16" i="1"/>
  <c r="DO16" i="1"/>
  <c r="CZ17" i="1"/>
  <c r="EA17" i="1"/>
  <c r="DW18" i="1"/>
  <c r="EA18" i="1"/>
  <c r="DS19" i="1"/>
  <c r="EE20" i="1"/>
  <c r="CX23" i="1"/>
  <c r="CV26" i="1"/>
  <c r="DG29" i="1"/>
  <c r="DK30" i="1"/>
  <c r="EA5" i="1"/>
  <c r="DS7" i="1"/>
  <c r="DW8" i="1"/>
  <c r="EA9" i="1"/>
  <c r="DK10" i="1"/>
  <c r="CI10" i="1"/>
  <c r="CI11" i="1"/>
  <c r="CL12" i="1" s="1"/>
  <c r="DW11" i="1"/>
  <c r="EE11" i="1"/>
  <c r="EE12" i="1"/>
  <c r="CS12" i="1"/>
  <c r="DW13" i="1"/>
  <c r="EE13" i="1"/>
  <c r="DS16" i="1"/>
  <c r="DO18" i="1"/>
  <c r="DK18" i="1"/>
  <c r="CI19" i="1"/>
  <c r="DG19" i="1"/>
  <c r="CI20" i="1"/>
  <c r="DG21" i="1"/>
  <c r="DK22" i="1"/>
  <c r="DW23" i="1"/>
  <c r="DS24" i="1"/>
  <c r="DK25" i="1"/>
  <c r="DK26" i="1"/>
  <c r="EA26" i="1"/>
  <c r="DG27" i="1"/>
  <c r="DW27" i="1"/>
  <c r="EA27" i="1"/>
  <c r="DK28" i="1"/>
  <c r="DO29" i="1"/>
  <c r="DW30" i="1"/>
  <c r="DG32" i="1"/>
  <c r="EE32" i="1"/>
  <c r="DG33" i="1"/>
  <c r="CI34" i="1"/>
  <c r="CT34" i="1"/>
  <c r="EA34" i="1"/>
  <c r="DO34" i="1"/>
  <c r="DK35" i="1"/>
  <c r="EE35" i="1"/>
  <c r="EE36" i="1"/>
  <c r="DO37" i="1"/>
  <c r="DW39" i="1"/>
  <c r="DS42" i="1"/>
  <c r="CI5" i="1"/>
  <c r="CM50" i="1" s="1"/>
  <c r="CN50" i="1" s="1"/>
  <c r="DK5" i="1"/>
  <c r="DW6" i="1"/>
  <c r="EA6" i="1"/>
  <c r="DK7" i="1"/>
  <c r="DO8" i="1"/>
  <c r="EA12" i="1"/>
  <c r="CZ13" i="1"/>
  <c r="DO14" i="1"/>
  <c r="EE14" i="1"/>
  <c r="DK14" i="1"/>
  <c r="CX15" i="1"/>
  <c r="EA15" i="1"/>
  <c r="DG16" i="1"/>
  <c r="CV16" i="1"/>
  <c r="EE16" i="1"/>
  <c r="CV18" i="1"/>
  <c r="DO19" i="1"/>
  <c r="DK19" i="1"/>
  <c r="DK20" i="1"/>
  <c r="EA20" i="1"/>
  <c r="DO21" i="1"/>
  <c r="EE21" i="1"/>
  <c r="CZ21" i="1"/>
  <c r="DW22" i="1"/>
  <c r="CZ22" i="1"/>
  <c r="DS23" i="1"/>
  <c r="DW25" i="1"/>
  <c r="DO26" i="1"/>
  <c r="EE27" i="1"/>
  <c r="CI28" i="1"/>
  <c r="DW28" i="1"/>
  <c r="CT30" i="1"/>
  <c r="DG30" i="1"/>
  <c r="CT31" i="1"/>
  <c r="CI31" i="1"/>
  <c r="DK31" i="1"/>
  <c r="EA31" i="1"/>
  <c r="DW31" i="1"/>
  <c r="DK32" i="1"/>
  <c r="CZ33" i="1"/>
  <c r="EE34" i="1"/>
  <c r="CT35" i="1"/>
  <c r="CI35" i="1"/>
  <c r="CL36" i="1" s="1"/>
  <c r="EA35" i="1"/>
  <c r="DO36" i="1"/>
  <c r="DG37" i="1"/>
  <c r="EA40" i="1"/>
  <c r="EE44" i="1"/>
  <c r="DW46" i="1"/>
  <c r="DK49" i="1"/>
  <c r="CL50" i="1"/>
  <c r="DS18" i="1"/>
  <c r="DW20" i="1"/>
  <c r="CI22" i="1"/>
  <c r="DS22" i="1"/>
  <c r="EA22" i="1"/>
  <c r="CI23" i="1"/>
  <c r="DK27" i="1"/>
  <c r="CI27" i="1"/>
  <c r="DO31" i="1"/>
  <c r="EE31" i="1"/>
  <c r="DS32" i="1"/>
  <c r="CZ32" i="1"/>
  <c r="DW32" i="1"/>
  <c r="DK33" i="1"/>
  <c r="DG36" i="1"/>
  <c r="DB37" i="1"/>
  <c r="DS37" i="1"/>
  <c r="EE37" i="1"/>
  <c r="DO39" i="1"/>
  <c r="EE39" i="1"/>
  <c r="EE40" i="1"/>
  <c r="EE41" i="1"/>
  <c r="DS43" i="1"/>
  <c r="DO45" i="1"/>
  <c r="EE45" i="1"/>
  <c r="DS53" i="1"/>
  <c r="DG51" i="1"/>
  <c r="DW51" i="1"/>
  <c r="EE43" i="1"/>
  <c r="EE48" i="1"/>
  <c r="EE5" i="1"/>
  <c r="EE46" i="1"/>
  <c r="EA7" i="1"/>
  <c r="DK8" i="1"/>
  <c r="EA8" i="1"/>
  <c r="CI8" i="1"/>
  <c r="CV8" i="1"/>
  <c r="EE8" i="1"/>
  <c r="CZ9" i="1"/>
  <c r="DS10" i="1"/>
  <c r="DW12" i="1"/>
  <c r="CI14" i="1"/>
  <c r="DS14" i="1"/>
  <c r="EA14" i="1"/>
  <c r="CI15" i="1"/>
  <c r="CZ19" i="1"/>
  <c r="CT20" i="1"/>
  <c r="DG20" i="1"/>
  <c r="CI21" i="1"/>
  <c r="EA23" i="1"/>
  <c r="DK24" i="1"/>
  <c r="EA24" i="1"/>
  <c r="CI24" i="1"/>
  <c r="CV24" i="1"/>
  <c r="EE24" i="1"/>
  <c r="CZ25" i="1"/>
  <c r="DS26" i="1"/>
  <c r="DS27" i="1"/>
  <c r="CZ27" i="1"/>
  <c r="DK29" i="1"/>
  <c r="EA29" i="1"/>
  <c r="EE29" i="1"/>
  <c r="EE30" i="1"/>
  <c r="DS33" i="1"/>
  <c r="CT36" i="1"/>
  <c r="DK36" i="1"/>
  <c r="DK37" i="1"/>
  <c r="EA37" i="1"/>
  <c r="CZ37" i="1"/>
  <c r="DO38" i="1"/>
  <c r="EE38" i="1"/>
  <c r="DW38" i="1"/>
  <c r="DW40" i="1"/>
  <c r="DG41" i="1"/>
  <c r="DK42" i="1"/>
  <c r="DO44" i="1"/>
  <c r="DG45" i="1"/>
  <c r="CS46" i="1"/>
  <c r="DS38" i="1"/>
  <c r="DS39" i="1"/>
  <c r="CI40" i="1"/>
  <c r="CX40" i="1"/>
  <c r="DG40" i="1"/>
  <c r="DS41" i="1"/>
  <c r="DH41" i="1"/>
  <c r="DB43" i="1"/>
  <c r="CT44" i="1"/>
  <c r="CI44" i="1"/>
  <c r="DK44" i="1"/>
  <c r="EA44" i="1"/>
  <c r="CZ45" i="1"/>
  <c r="EA46" i="1"/>
  <c r="DG48" i="1"/>
  <c r="DW48" i="1"/>
  <c r="DG49" i="1"/>
  <c r="CX50" i="1"/>
  <c r="DO50" i="1"/>
  <c r="EE50" i="1"/>
  <c r="DO46" i="1"/>
  <c r="DG46" i="1"/>
  <c r="DS46" i="1"/>
  <c r="EA47" i="1"/>
  <c r="DS48" i="1"/>
  <c r="CV48" i="1"/>
  <c r="DK48" i="1"/>
  <c r="DD49" i="1"/>
  <c r="DO49" i="1"/>
  <c r="DG50" i="1"/>
  <c r="EA53" i="1"/>
  <c r="CI9" i="1"/>
  <c r="DS12" i="1"/>
  <c r="CI17" i="1"/>
  <c r="DS20" i="1"/>
  <c r="CI25" i="1"/>
  <c r="CT28" i="1"/>
  <c r="CI33" i="1"/>
  <c r="DG35" i="1"/>
  <c r="DW35" i="1"/>
  <c r="CT39" i="1"/>
  <c r="DK40" i="1"/>
  <c r="DK41" i="1"/>
  <c r="EA41" i="1"/>
  <c r="EA42" i="1"/>
  <c r="DB45" i="1"/>
  <c r="DS45" i="1"/>
  <c r="CT47" i="1"/>
  <c r="DK47" i="1"/>
  <c r="DO47" i="1"/>
  <c r="CV51" i="1"/>
  <c r="EE53" i="1"/>
  <c r="CI41" i="1"/>
  <c r="DG43" i="1"/>
  <c r="DW43" i="1"/>
  <c r="CI48" i="1"/>
  <c r="EE49" i="1"/>
  <c r="CX52" i="1"/>
  <c r="CZ52" i="1" s="1"/>
  <c r="DO52" i="1"/>
  <c r="CI29" i="1"/>
  <c r="CI37" i="1"/>
  <c r="CI42" i="1"/>
  <c r="CT42" i="1"/>
  <c r="CI43" i="1"/>
  <c r="DK45" i="1"/>
  <c r="EA45" i="1"/>
  <c r="CT46" i="1"/>
  <c r="DS47" i="1"/>
  <c r="EE47" i="1"/>
  <c r="EA49" i="1"/>
  <c r="DO51" i="1"/>
  <c r="EE51" i="1"/>
  <c r="DK51" i="1"/>
  <c r="DK53" i="1"/>
  <c r="CI45" i="1"/>
  <c r="DG47" i="1"/>
  <c r="DW47" i="1"/>
  <c r="DW49" i="1"/>
  <c r="CI51" i="1"/>
  <c r="DS51" i="1"/>
  <c r="EA51" i="1"/>
  <c r="CX53" i="1"/>
  <c r="DO53" i="1"/>
  <c r="DS49" i="1"/>
  <c r="CL15" i="4" l="1"/>
  <c r="CM15" i="4"/>
  <c r="CN15" i="4" s="1"/>
  <c r="CM8" i="4"/>
  <c r="CN8" i="4" s="1"/>
  <c r="CL8" i="4"/>
  <c r="CL7" i="4"/>
  <c r="CM7" i="4"/>
  <c r="CN7" i="4" s="1"/>
  <c r="CL14" i="4"/>
  <c r="CM14" i="4"/>
  <c r="CN14" i="4" s="1"/>
  <c r="CM12" i="4"/>
  <c r="CN12" i="4" s="1"/>
  <c r="CL12" i="4"/>
  <c r="CL11" i="4"/>
  <c r="CM11" i="4"/>
  <c r="CN11" i="4" s="1"/>
  <c r="CL13" i="4"/>
  <c r="CM13" i="4"/>
  <c r="CN13" i="4" s="1"/>
  <c r="CM16" i="4"/>
  <c r="CN16" i="4" s="1"/>
  <c r="CL16" i="4"/>
  <c r="CL6" i="4"/>
  <c r="CM6" i="4"/>
  <c r="CN6" i="4" s="1"/>
  <c r="CL9" i="4"/>
  <c r="CM9" i="4"/>
  <c r="CN9" i="4" s="1"/>
  <c r="CL10" i="4"/>
  <c r="CM10" i="4"/>
  <c r="CN10" i="4" s="1"/>
  <c r="CS13" i="4"/>
  <c r="CS6" i="4"/>
  <c r="DC9" i="4"/>
  <c r="CY10" i="4"/>
  <c r="CY17" i="4"/>
  <c r="CU6" i="4"/>
  <c r="CV6" i="4"/>
  <c r="CY15" i="4"/>
  <c r="CU8" i="4"/>
  <c r="CH5" i="4"/>
  <c r="CS5" i="4"/>
  <c r="CU17" i="4"/>
  <c r="CU14" i="4"/>
  <c r="DD8" i="4"/>
  <c r="CH14" i="4"/>
  <c r="CS14" i="4"/>
  <c r="CS12" i="4"/>
  <c r="CH12" i="4"/>
  <c r="CY7" i="4"/>
  <c r="CV7" i="4"/>
  <c r="CU7" i="4"/>
  <c r="CY5" i="4"/>
  <c r="CZ10" i="4"/>
  <c r="CY9" i="4"/>
  <c r="CY13" i="4"/>
  <c r="DC7" i="4"/>
  <c r="CH6" i="4"/>
  <c r="DC15" i="4"/>
  <c r="CZ5" i="4"/>
  <c r="CZ17" i="4"/>
  <c r="DC6" i="4"/>
  <c r="CH10" i="4"/>
  <c r="CS10" i="4"/>
  <c r="CH13" i="4"/>
  <c r="DC11" i="4"/>
  <c r="DH9" i="4"/>
  <c r="DC8" i="4"/>
  <c r="DC10" i="4"/>
  <c r="CU9" i="4"/>
  <c r="DD15" i="4"/>
  <c r="CU5" i="4"/>
  <c r="CZ14" i="4"/>
  <c r="DC17" i="4"/>
  <c r="CV11" i="4"/>
  <c r="CU11" i="4"/>
  <c r="CU10" i="4"/>
  <c r="CY12" i="4"/>
  <c r="DC14" i="4"/>
  <c r="CY6" i="4"/>
  <c r="CZ16" i="4"/>
  <c r="CY16" i="4"/>
  <c r="DC12" i="4"/>
  <c r="CU16" i="4"/>
  <c r="CU13" i="4"/>
  <c r="CY11" i="4"/>
  <c r="CY14" i="4"/>
  <c r="CS16" i="4"/>
  <c r="CH16" i="4"/>
  <c r="DC16" i="4"/>
  <c r="CS15" i="4"/>
  <c r="CH15" i="4"/>
  <c r="CS9" i="4"/>
  <c r="CH9" i="4"/>
  <c r="CH8" i="4"/>
  <c r="CS8" i="4"/>
  <c r="DC5" i="4"/>
  <c r="CZ13" i="4"/>
  <c r="CU12" i="4"/>
  <c r="CV12" i="4"/>
  <c r="CH11" i="4"/>
  <c r="CS11" i="4"/>
  <c r="CS7" i="4"/>
  <c r="CH7" i="4"/>
  <c r="CU15" i="4"/>
  <c r="CY8" i="4"/>
  <c r="DC12" i="1"/>
  <c r="CY48" i="1"/>
  <c r="CM39" i="1"/>
  <c r="CN39" i="1" s="1"/>
  <c r="CY45" i="1"/>
  <c r="CM47" i="1"/>
  <c r="CN47" i="1" s="1"/>
  <c r="CL39" i="1"/>
  <c r="CY49" i="1"/>
  <c r="CL47" i="1"/>
  <c r="DC48" i="1"/>
  <c r="CY24" i="1"/>
  <c r="CL6" i="1"/>
  <c r="CZ50" i="1"/>
  <c r="DD50" i="1" s="1"/>
  <c r="CY5" i="1"/>
  <c r="DC33" i="1"/>
  <c r="DC8" i="1"/>
  <c r="DC50" i="1"/>
  <c r="DC51" i="1"/>
  <c r="CY42" i="1"/>
  <c r="DC35" i="1"/>
  <c r="CM6" i="1"/>
  <c r="CN6" i="1" s="1"/>
  <c r="CU15" i="1"/>
  <c r="CM49" i="1"/>
  <c r="CN49" i="1" s="1"/>
  <c r="CS47" i="1"/>
  <c r="DC47" i="1"/>
  <c r="CM46" i="1"/>
  <c r="CN46" i="1" s="1"/>
  <c r="CM38" i="1"/>
  <c r="CN38" i="1" s="1"/>
  <c r="DC37" i="1"/>
  <c r="DC26" i="1"/>
  <c r="DC24" i="1"/>
  <c r="CM12" i="1"/>
  <c r="CN12" i="1" s="1"/>
  <c r="CM7" i="1"/>
  <c r="CN7" i="1" s="1"/>
  <c r="CM32" i="1"/>
  <c r="CN32" i="1" s="1"/>
  <c r="DC17" i="1"/>
  <c r="DC25" i="1"/>
  <c r="DC39" i="1"/>
  <c r="CH39" i="1"/>
  <c r="DC28" i="1"/>
  <c r="CS7" i="1"/>
  <c r="DC34" i="1"/>
  <c r="CR39" i="1"/>
  <c r="CV31" i="1"/>
  <c r="CU31" i="1"/>
  <c r="CU6" i="1"/>
  <c r="CU22" i="1"/>
  <c r="CU37" i="1"/>
  <c r="CU51" i="1"/>
  <c r="CU43" i="1"/>
  <c r="CU8" i="1"/>
  <c r="CU45" i="1"/>
  <c r="CU14" i="1"/>
  <c r="CU23" i="1"/>
  <c r="CU49" i="1"/>
  <c r="CU48" i="1"/>
  <c r="CH46" i="1"/>
  <c r="CZ24" i="1"/>
  <c r="CU24" i="1"/>
  <c r="CU27" i="1"/>
  <c r="DD22" i="1"/>
  <c r="CY13" i="1"/>
  <c r="DH6" i="1"/>
  <c r="CS18" i="1"/>
  <c r="CM18" i="1"/>
  <c r="CN18" i="1" s="1"/>
  <c r="CL18" i="1"/>
  <c r="CH18" i="1"/>
  <c r="CV42" i="1"/>
  <c r="CU42" i="1"/>
  <c r="CZ51" i="1"/>
  <c r="CS25" i="1"/>
  <c r="CM25" i="1"/>
  <c r="CN25" i="1" s="1"/>
  <c r="CL25" i="1"/>
  <c r="CH25" i="1"/>
  <c r="CL26" i="1"/>
  <c r="DD52" i="1"/>
  <c r="CS14" i="1"/>
  <c r="CM14" i="1"/>
  <c r="CN14" i="1" s="1"/>
  <c r="CL14" i="1"/>
  <c r="CH14" i="1"/>
  <c r="CH38" i="1"/>
  <c r="DD13" i="1"/>
  <c r="CU40" i="1"/>
  <c r="CY53" i="1"/>
  <c r="CZ53" i="1"/>
  <c r="CM45" i="1"/>
  <c r="CN45" i="1" s="1"/>
  <c r="CH45" i="1"/>
  <c r="CL45" i="1"/>
  <c r="CS45" i="1"/>
  <c r="CS48" i="1"/>
  <c r="CM48" i="1"/>
  <c r="CN48" i="1" s="1"/>
  <c r="CH48" i="1"/>
  <c r="CL48" i="1"/>
  <c r="CL49" i="1"/>
  <c r="CM33" i="1"/>
  <c r="CN33" i="1" s="1"/>
  <c r="CL33" i="1"/>
  <c r="CS33" i="1"/>
  <c r="CH33" i="1"/>
  <c r="CY40" i="1"/>
  <c r="CL46" i="1"/>
  <c r="CU29" i="1"/>
  <c r="DD25" i="1"/>
  <c r="DD33" i="1"/>
  <c r="CH36" i="1"/>
  <c r="CY22" i="1"/>
  <c r="CU53" i="1"/>
  <c r="CM43" i="1"/>
  <c r="CN43" i="1" s="1"/>
  <c r="CS43" i="1"/>
  <c r="CL43" i="1"/>
  <c r="CH43" i="1"/>
  <c r="CM37" i="1"/>
  <c r="CN37" i="1" s="1"/>
  <c r="CH37" i="1"/>
  <c r="CS37" i="1"/>
  <c r="CL37" i="1"/>
  <c r="CL38" i="1"/>
  <c r="CU39" i="1"/>
  <c r="CV39" i="1"/>
  <c r="DD45" i="1"/>
  <c r="CV44" i="1"/>
  <c r="CU44" i="1"/>
  <c r="DL41" i="1"/>
  <c r="DD37" i="1"/>
  <c r="CV36" i="1"/>
  <c r="CU36" i="1"/>
  <c r="CS21" i="1"/>
  <c r="CM21" i="1"/>
  <c r="CN21" i="1" s="1"/>
  <c r="CL21" i="1"/>
  <c r="CH21" i="1"/>
  <c r="CY16" i="1"/>
  <c r="CU18" i="1"/>
  <c r="CS10" i="1"/>
  <c r="CM10" i="1"/>
  <c r="CN10" i="1" s="1"/>
  <c r="CL10" i="1"/>
  <c r="CH10" i="1"/>
  <c r="CH47" i="1"/>
  <c r="CH49" i="1"/>
  <c r="CH26" i="1"/>
  <c r="CH13" i="1"/>
  <c r="CZ38" i="1"/>
  <c r="CZ14" i="1"/>
  <c r="CY7" i="1"/>
  <c r="CY30" i="1"/>
  <c r="CY27" i="1"/>
  <c r="CY19" i="1"/>
  <c r="CY11" i="1"/>
  <c r="CY17" i="1"/>
  <c r="CY26" i="1"/>
  <c r="CY35" i="1"/>
  <c r="CY9" i="1"/>
  <c r="CY12" i="1"/>
  <c r="CY8" i="1"/>
  <c r="CY14" i="1"/>
  <c r="CY34" i="1"/>
  <c r="CY31" i="1"/>
  <c r="CY44" i="1"/>
  <c r="CY39" i="1"/>
  <c r="CY18" i="1"/>
  <c r="CY28" i="1"/>
  <c r="CY20" i="1"/>
  <c r="CY46" i="1"/>
  <c r="CY37" i="1"/>
  <c r="CY21" i="1"/>
  <c r="CY32" i="1"/>
  <c r="CY38" i="1"/>
  <c r="CY47" i="1"/>
  <c r="CY51" i="1"/>
  <c r="CY25" i="1"/>
  <c r="CY29" i="1"/>
  <c r="CY6" i="1"/>
  <c r="CY10" i="1"/>
  <c r="CY43" i="1"/>
  <c r="CY36" i="1"/>
  <c r="CY41" i="1"/>
  <c r="CY33" i="1"/>
  <c r="DD9" i="1"/>
  <c r="CZ8" i="1"/>
  <c r="CM27" i="1"/>
  <c r="CN27" i="1" s="1"/>
  <c r="CS27" i="1"/>
  <c r="CH27" i="1"/>
  <c r="CL27" i="1"/>
  <c r="CS22" i="1"/>
  <c r="CM22" i="1"/>
  <c r="CN22" i="1" s="1"/>
  <c r="CL22" i="1"/>
  <c r="CH22" i="1"/>
  <c r="CV35" i="1"/>
  <c r="CU35" i="1"/>
  <c r="CL28" i="1"/>
  <c r="CH28" i="1"/>
  <c r="CM28" i="1"/>
  <c r="CN28" i="1" s="1"/>
  <c r="CS28" i="1"/>
  <c r="DC9" i="1"/>
  <c r="DC36" i="1"/>
  <c r="DC30" i="1"/>
  <c r="CS19" i="1"/>
  <c r="CM19" i="1"/>
  <c r="CN19" i="1" s="1"/>
  <c r="CH19" i="1"/>
  <c r="CL19" i="1"/>
  <c r="DC52" i="1"/>
  <c r="CZ26" i="1"/>
  <c r="CL16" i="1"/>
  <c r="CH16" i="1"/>
  <c r="CS16" i="1"/>
  <c r="CM16" i="1"/>
  <c r="CN16" i="1" s="1"/>
  <c r="DC14" i="1"/>
  <c r="DC21" i="1"/>
  <c r="DC13" i="1"/>
  <c r="DD12" i="1"/>
  <c r="CZ40" i="1"/>
  <c r="DC22" i="1"/>
  <c r="DC11" i="1"/>
  <c r="CL42" i="1"/>
  <c r="CH42" i="1"/>
  <c r="CS42" i="1"/>
  <c r="CM42" i="1"/>
  <c r="CN42" i="1" s="1"/>
  <c r="CY52" i="1"/>
  <c r="DC45" i="1"/>
  <c r="CV28" i="1"/>
  <c r="CU28" i="1"/>
  <c r="DC20" i="1"/>
  <c r="CS9" i="1"/>
  <c r="CM9" i="1"/>
  <c r="CN9" i="1" s="1"/>
  <c r="CL9" i="1"/>
  <c r="CH9" i="1"/>
  <c r="CU52" i="1"/>
  <c r="CZ48" i="1"/>
  <c r="DC44" i="1"/>
  <c r="CY50" i="1"/>
  <c r="CL40" i="1"/>
  <c r="CH40" i="1"/>
  <c r="CS40" i="1"/>
  <c r="CM40" i="1"/>
  <c r="CN40" i="1" s="1"/>
  <c r="DD27" i="1"/>
  <c r="CM24" i="1"/>
  <c r="CN24" i="1" s="1"/>
  <c r="CL24" i="1"/>
  <c r="CH24" i="1"/>
  <c r="CS24" i="1"/>
  <c r="CU20" i="1"/>
  <c r="CV20" i="1"/>
  <c r="CS15" i="1"/>
  <c r="CM15" i="1"/>
  <c r="CN15" i="1" s="1"/>
  <c r="CH15" i="1"/>
  <c r="CL15" i="1"/>
  <c r="CM8" i="1"/>
  <c r="CN8" i="1" s="1"/>
  <c r="CH8" i="1"/>
  <c r="CL8" i="1"/>
  <c r="CS8" i="1"/>
  <c r="CS23" i="1"/>
  <c r="CM23" i="1"/>
  <c r="CN23" i="1" s="1"/>
  <c r="CH23" i="1"/>
  <c r="CL23" i="1"/>
  <c r="CH50" i="1"/>
  <c r="DC38" i="1"/>
  <c r="CS31" i="1"/>
  <c r="CL31" i="1"/>
  <c r="CH31" i="1"/>
  <c r="CM31" i="1"/>
  <c r="CN31" i="1" s="1"/>
  <c r="CV30" i="1"/>
  <c r="CU30" i="1"/>
  <c r="DC16" i="1"/>
  <c r="CH6" i="1"/>
  <c r="CS5" i="1"/>
  <c r="CL5" i="1"/>
  <c r="CM5" i="1" s="1"/>
  <c r="CH5" i="1"/>
  <c r="CV34" i="1"/>
  <c r="CU34" i="1"/>
  <c r="CM26" i="1"/>
  <c r="CN26" i="1" s="1"/>
  <c r="CS11" i="1"/>
  <c r="CM11" i="1"/>
  <c r="CN11" i="1" s="1"/>
  <c r="CH11" i="1"/>
  <c r="CL11" i="1"/>
  <c r="CU26" i="1"/>
  <c r="CU50" i="1"/>
  <c r="CU41" i="1"/>
  <c r="CU13" i="1"/>
  <c r="CU5" i="1"/>
  <c r="CU21" i="1"/>
  <c r="CU33" i="1"/>
  <c r="CU25" i="1"/>
  <c r="CU19" i="1"/>
  <c r="CU17" i="1"/>
  <c r="CU11" i="1"/>
  <c r="CV5" i="1"/>
  <c r="CU32" i="1"/>
  <c r="CU9" i="1"/>
  <c r="CH32" i="1"/>
  <c r="DC6" i="1"/>
  <c r="DC32" i="1"/>
  <c r="DD29" i="1"/>
  <c r="DH11" i="1"/>
  <c r="CU7" i="1"/>
  <c r="DC31" i="1"/>
  <c r="CZ10" i="1"/>
  <c r="DC27" i="1"/>
  <c r="DC5" i="1"/>
  <c r="CS51" i="1"/>
  <c r="CM51" i="1"/>
  <c r="CN51" i="1" s="1"/>
  <c r="CL51" i="1"/>
  <c r="CH51" i="1"/>
  <c r="CV46" i="1"/>
  <c r="CU46" i="1"/>
  <c r="CM29" i="1"/>
  <c r="CN29" i="1" s="1"/>
  <c r="CS29" i="1"/>
  <c r="CL29" i="1"/>
  <c r="CH29" i="1"/>
  <c r="CM41" i="1"/>
  <c r="CN41" i="1" s="1"/>
  <c r="CS41" i="1"/>
  <c r="CL41" i="1"/>
  <c r="CH41" i="1"/>
  <c r="CV47" i="1"/>
  <c r="CU47" i="1"/>
  <c r="CS17" i="1"/>
  <c r="CM17" i="1"/>
  <c r="CN17" i="1" s="1"/>
  <c r="CH17" i="1"/>
  <c r="CL17" i="1"/>
  <c r="DH49" i="1"/>
  <c r="CL44" i="1"/>
  <c r="CH44" i="1"/>
  <c r="CM44" i="1"/>
  <c r="CN44" i="1" s="1"/>
  <c r="CS44" i="1"/>
  <c r="DC43" i="1"/>
  <c r="DD43" i="1"/>
  <c r="DC41" i="1"/>
  <c r="DD19" i="1"/>
  <c r="DC53" i="1"/>
  <c r="DD32" i="1"/>
  <c r="CS35" i="1"/>
  <c r="CL35" i="1"/>
  <c r="CH35" i="1"/>
  <c r="CM35" i="1"/>
  <c r="CN35" i="1" s="1"/>
  <c r="DC29" i="1"/>
  <c r="DC23" i="1"/>
  <c r="DD21" i="1"/>
  <c r="CZ18" i="1"/>
  <c r="CZ16" i="1"/>
  <c r="CY15" i="1"/>
  <c r="CU12" i="1"/>
  <c r="DC46" i="1"/>
  <c r="CL34" i="1"/>
  <c r="CH34" i="1"/>
  <c r="CS34" i="1"/>
  <c r="CM34" i="1"/>
  <c r="CN34" i="1" s="1"/>
  <c r="CL20" i="1"/>
  <c r="CH20" i="1"/>
  <c r="CM20" i="1"/>
  <c r="CN20" i="1" s="1"/>
  <c r="CS20" i="1"/>
  <c r="DC18" i="1"/>
  <c r="CZ15" i="1"/>
  <c r="DC10" i="1"/>
  <c r="DC42" i="1"/>
  <c r="CY23" i="1"/>
  <c r="DD17" i="1"/>
  <c r="CU16" i="1"/>
  <c r="CH12" i="1"/>
  <c r="CH7" i="1"/>
  <c r="CU38" i="1"/>
  <c r="CM36" i="1"/>
  <c r="CN36" i="1" s="1"/>
  <c r="CL32" i="1"/>
  <c r="DC19" i="1"/>
  <c r="DC15" i="1"/>
  <c r="CZ7" i="1"/>
  <c r="DC40" i="1"/>
  <c r="CL30" i="1"/>
  <c r="CH30" i="1"/>
  <c r="CS30" i="1"/>
  <c r="CM30" i="1"/>
  <c r="CN30" i="1" s="1"/>
  <c r="CZ23" i="1"/>
  <c r="CM13" i="1"/>
  <c r="CN13" i="1" s="1"/>
  <c r="CU10" i="1"/>
  <c r="DC7" i="1"/>
  <c r="CW17" i="4" l="1"/>
  <c r="A17" i="4" s="1"/>
  <c r="CW8" i="4"/>
  <c r="EK8" i="4" s="1"/>
  <c r="CW9" i="4"/>
  <c r="EK9" i="4" s="1"/>
  <c r="CR7" i="4"/>
  <c r="DD13" i="4"/>
  <c r="DD16" i="4"/>
  <c r="CZ11" i="4"/>
  <c r="CW11" i="4"/>
  <c r="EK11" i="4" s="1"/>
  <c r="DD14" i="4"/>
  <c r="DL9" i="4"/>
  <c r="DD5" i="4"/>
  <c r="DD10" i="4"/>
  <c r="CR14" i="4"/>
  <c r="CR5" i="4"/>
  <c r="CW12" i="4"/>
  <c r="EK12" i="4" s="1"/>
  <c r="CZ12" i="4"/>
  <c r="CR8" i="4"/>
  <c r="DH15" i="4"/>
  <c r="CR13" i="4"/>
  <c r="A13" i="4"/>
  <c r="CW7" i="4"/>
  <c r="EK7" i="4" s="1"/>
  <c r="CZ7" i="4"/>
  <c r="DH8" i="4"/>
  <c r="CZ6" i="4"/>
  <c r="CW6" i="4"/>
  <c r="EK6" i="4" s="1"/>
  <c r="CR16" i="4"/>
  <c r="A16" i="4"/>
  <c r="CR10" i="4"/>
  <c r="CR6" i="4"/>
  <c r="A6" i="4" s="1"/>
  <c r="CW10" i="4"/>
  <c r="EK10" i="4" s="1"/>
  <c r="CR12" i="4"/>
  <c r="A12" i="4" s="1"/>
  <c r="CW15" i="4"/>
  <c r="EK15" i="4" s="1"/>
  <c r="CR11" i="4"/>
  <c r="CW13" i="4"/>
  <c r="EK13" i="4" s="1"/>
  <c r="CR9" i="4"/>
  <c r="A9" i="4" s="1"/>
  <c r="CR15" i="4"/>
  <c r="A15" i="4" s="1"/>
  <c r="CW16" i="4"/>
  <c r="EK16" i="4" s="1"/>
  <c r="CW14" i="4"/>
  <c r="EK14" i="4" s="1"/>
  <c r="DD17" i="4"/>
  <c r="CW5" i="4"/>
  <c r="EK5" i="4" s="1"/>
  <c r="CW18" i="1"/>
  <c r="EK18" i="1" s="1"/>
  <c r="DH17" i="1"/>
  <c r="DH43" i="1"/>
  <c r="DH29" i="1"/>
  <c r="CZ30" i="1"/>
  <c r="CW30" i="1"/>
  <c r="EK30" i="1" s="1"/>
  <c r="CR15" i="1"/>
  <c r="DH50" i="1"/>
  <c r="DH12" i="1"/>
  <c r="CR19" i="1"/>
  <c r="CR28" i="1"/>
  <c r="CR22" i="1"/>
  <c r="CW8" i="1"/>
  <c r="EK8" i="1" s="1"/>
  <c r="CW38" i="1"/>
  <c r="EK38" i="1" s="1"/>
  <c r="CR49" i="1"/>
  <c r="CR21" i="1"/>
  <c r="A21" i="1" s="1"/>
  <c r="DD53" i="1"/>
  <c r="CZ42" i="1"/>
  <c r="CW42" i="1"/>
  <c r="EK42" i="1" s="1"/>
  <c r="CW24" i="1"/>
  <c r="EK24" i="1" s="1"/>
  <c r="CR7" i="1"/>
  <c r="DD15" i="1"/>
  <c r="CR20" i="1"/>
  <c r="CR34" i="1"/>
  <c r="A34" i="1" s="1"/>
  <c r="DD18" i="1"/>
  <c r="DH19" i="1"/>
  <c r="CR17" i="1"/>
  <c r="CW47" i="1"/>
  <c r="EK47" i="1" s="1"/>
  <c r="CZ47" i="1"/>
  <c r="CZ34" i="1"/>
  <c r="CW34" i="1"/>
  <c r="EK34" i="1" s="1"/>
  <c r="CR6" i="1"/>
  <c r="CR8" i="1"/>
  <c r="A8" i="1" s="1"/>
  <c r="DH27" i="1"/>
  <c r="CR40" i="1"/>
  <c r="DD48" i="1"/>
  <c r="CR42" i="1"/>
  <c r="A42" i="1" s="1"/>
  <c r="CW40" i="1"/>
  <c r="EK40" i="1" s="1"/>
  <c r="CW26" i="1"/>
  <c r="EK26" i="1" s="1"/>
  <c r="CR27" i="1"/>
  <c r="DD8" i="1"/>
  <c r="DD38" i="1"/>
  <c r="CR47" i="1"/>
  <c r="A47" i="1"/>
  <c r="CZ36" i="1"/>
  <c r="CW36" i="1"/>
  <c r="EK36" i="1" s="1"/>
  <c r="DP41" i="1"/>
  <c r="DH45" i="1"/>
  <c r="CR43" i="1"/>
  <c r="DH33" i="1"/>
  <c r="CR48" i="1"/>
  <c r="CR38" i="1"/>
  <c r="CR25" i="1"/>
  <c r="DD51" i="1"/>
  <c r="CR18" i="1"/>
  <c r="A18" i="1"/>
  <c r="DH22" i="1"/>
  <c r="DD24" i="1"/>
  <c r="DD7" i="1"/>
  <c r="CR12" i="1"/>
  <c r="CW16" i="1"/>
  <c r="EK16" i="1" s="1"/>
  <c r="DH21" i="1"/>
  <c r="CR41" i="1"/>
  <c r="CR29" i="1"/>
  <c r="DD10" i="1"/>
  <c r="DL11" i="1"/>
  <c r="CR5" i="1"/>
  <c r="CR31" i="1"/>
  <c r="CR50" i="1"/>
  <c r="CR24" i="1"/>
  <c r="A24" i="1" s="1"/>
  <c r="CW48" i="1"/>
  <c r="EK48" i="1" s="1"/>
  <c r="CZ28" i="1"/>
  <c r="CW28" i="1"/>
  <c r="EK28" i="1" s="1"/>
  <c r="DD40" i="1"/>
  <c r="CR16" i="1"/>
  <c r="DH9" i="1"/>
  <c r="DD14" i="1"/>
  <c r="CR13" i="1"/>
  <c r="CR10" i="1"/>
  <c r="CW39" i="1"/>
  <c r="CZ39" i="1"/>
  <c r="DH25" i="1"/>
  <c r="CR45" i="1"/>
  <c r="CR14" i="1"/>
  <c r="CW51" i="1"/>
  <c r="EK51" i="1" s="1"/>
  <c r="DL6" i="1"/>
  <c r="CR46" i="1"/>
  <c r="CR30" i="1"/>
  <c r="CW7" i="1"/>
  <c r="EK7" i="1" s="1"/>
  <c r="DD16" i="1"/>
  <c r="CR35" i="1"/>
  <c r="DH32" i="1"/>
  <c r="DL49" i="1"/>
  <c r="CZ46" i="1"/>
  <c r="CW46" i="1"/>
  <c r="EK46" i="1" s="1"/>
  <c r="CW10" i="1"/>
  <c r="EK10" i="1" s="1"/>
  <c r="CW5" i="1"/>
  <c r="EK5" i="1" s="1"/>
  <c r="CW53" i="1"/>
  <c r="A53" i="1" s="1"/>
  <c r="CW43" i="1"/>
  <c r="EK43" i="1" s="1"/>
  <c r="CZ5" i="1"/>
  <c r="CW11" i="1"/>
  <c r="EK11" i="1" s="1"/>
  <c r="CW27" i="1"/>
  <c r="EK27" i="1" s="1"/>
  <c r="CW37" i="1"/>
  <c r="EK37" i="1" s="1"/>
  <c r="CW45" i="1"/>
  <c r="EK45" i="1" s="1"/>
  <c r="CW50" i="1"/>
  <c r="EK50" i="1" s="1"/>
  <c r="CW13" i="1"/>
  <c r="EK13" i="1" s="1"/>
  <c r="CW21" i="1"/>
  <c r="EK21" i="1" s="1"/>
  <c r="CW32" i="1"/>
  <c r="EK32" i="1" s="1"/>
  <c r="CW9" i="1"/>
  <c r="EK9" i="1" s="1"/>
  <c r="CW25" i="1"/>
  <c r="EK25" i="1" s="1"/>
  <c r="CW41" i="1"/>
  <c r="EK41" i="1" s="1"/>
  <c r="CW12" i="1"/>
  <c r="EK12" i="1" s="1"/>
  <c r="CW29" i="1"/>
  <c r="EK29" i="1" s="1"/>
  <c r="CW17" i="1"/>
  <c r="EK17" i="1" s="1"/>
  <c r="CW6" i="1"/>
  <c r="EK6" i="1" s="1"/>
  <c r="CW33" i="1"/>
  <c r="EK33" i="1" s="1"/>
  <c r="CW52" i="1"/>
  <c r="CW15" i="1"/>
  <c r="EK15" i="1" s="1"/>
  <c r="CW22" i="1"/>
  <c r="EK22" i="1" s="1"/>
  <c r="CW19" i="1"/>
  <c r="EK19" i="1" s="1"/>
  <c r="CW49" i="1"/>
  <c r="EK49" i="1" s="1"/>
  <c r="CW23" i="1"/>
  <c r="EK23" i="1" s="1"/>
  <c r="CW20" i="1"/>
  <c r="EK20" i="1" s="1"/>
  <c r="CZ20" i="1"/>
  <c r="A52" i="1"/>
  <c r="CZ35" i="1"/>
  <c r="CW35" i="1"/>
  <c r="EK35" i="1" s="1"/>
  <c r="CW14" i="1"/>
  <c r="EK14" i="1" s="1"/>
  <c r="CR26" i="1"/>
  <c r="A26" i="1" s="1"/>
  <c r="DH37" i="1"/>
  <c r="CZ44" i="1"/>
  <c r="CW44" i="1"/>
  <c r="EK44" i="1" s="1"/>
  <c r="CR37" i="1"/>
  <c r="CR36" i="1"/>
  <c r="CR33" i="1"/>
  <c r="A33" i="1" s="1"/>
  <c r="DH13" i="1"/>
  <c r="DH52" i="1"/>
  <c r="CW31" i="1"/>
  <c r="EK31" i="1" s="1"/>
  <c r="CZ31" i="1"/>
  <c r="DD23" i="1"/>
  <c r="CR44" i="1"/>
  <c r="CR51" i="1"/>
  <c r="CR32" i="1"/>
  <c r="CR11" i="1"/>
  <c r="CR23" i="1"/>
  <c r="CR9" i="1"/>
  <c r="A9" i="1" s="1"/>
  <c r="DD26" i="1"/>
  <c r="A5" i="4" l="1"/>
  <c r="A11" i="4"/>
  <c r="A14" i="4"/>
  <c r="DA8" i="4"/>
  <c r="EL8" i="4" s="1"/>
  <c r="DD7" i="4"/>
  <c r="DA7" i="4"/>
  <c r="EL7" i="4" s="1"/>
  <c r="DH5" i="4"/>
  <c r="DH14" i="4"/>
  <c r="DA13" i="4"/>
  <c r="EL13" i="4" s="1"/>
  <c r="DA10" i="4"/>
  <c r="EL10" i="4" s="1"/>
  <c r="DA15" i="4"/>
  <c r="EL15" i="4" s="1"/>
  <c r="A10" i="4"/>
  <c r="DA9" i="4"/>
  <c r="EL9" i="4" s="1"/>
  <c r="DH10" i="4"/>
  <c r="DA5" i="4"/>
  <c r="EL5" i="4" s="1"/>
  <c r="DA16" i="4"/>
  <c r="EL16" i="4" s="1"/>
  <c r="DA17" i="4"/>
  <c r="DD6" i="4"/>
  <c r="DA6" i="4"/>
  <c r="EL6" i="4" s="1"/>
  <c r="DL8" i="4"/>
  <c r="A8" i="4"/>
  <c r="DD12" i="4"/>
  <c r="DA12" i="4"/>
  <c r="EL12" i="4" s="1"/>
  <c r="DD11" i="4"/>
  <c r="DA11" i="4"/>
  <c r="EL11" i="4" s="1"/>
  <c r="DH16" i="4"/>
  <c r="A7" i="4"/>
  <c r="DH17" i="4"/>
  <c r="DL15" i="4"/>
  <c r="DP9" i="4"/>
  <c r="DA14" i="4"/>
  <c r="EL14" i="4" s="1"/>
  <c r="DH13" i="4"/>
  <c r="A44" i="1"/>
  <c r="A36" i="1"/>
  <c r="A49" i="1"/>
  <c r="A28" i="1"/>
  <c r="A11" i="1"/>
  <c r="A16" i="1"/>
  <c r="A37" i="1"/>
  <c r="A40" i="1"/>
  <c r="A13" i="1"/>
  <c r="A31" i="1"/>
  <c r="A27" i="1"/>
  <c r="A15" i="1"/>
  <c r="A23" i="1"/>
  <c r="A29" i="1"/>
  <c r="A25" i="1"/>
  <c r="A7" i="1"/>
  <c r="A51" i="1"/>
  <c r="DA23" i="1"/>
  <c r="EL23" i="1" s="1"/>
  <c r="DA15" i="1"/>
  <c r="EL15" i="1" s="1"/>
  <c r="A30" i="1"/>
  <c r="A14" i="1"/>
  <c r="A5" i="1"/>
  <c r="A17" i="1"/>
  <c r="A35" i="1"/>
  <c r="A10" i="1"/>
  <c r="A50" i="1"/>
  <c r="A41" i="1"/>
  <c r="A38" i="1"/>
  <c r="A20" i="1"/>
  <c r="DL52" i="1"/>
  <c r="DH16" i="1"/>
  <c r="A45" i="1"/>
  <c r="DD39" i="1"/>
  <c r="DA39" i="1"/>
  <c r="EL39" i="1" s="1"/>
  <c r="DL9" i="1"/>
  <c r="DA40" i="1"/>
  <c r="EL40" i="1" s="1"/>
  <c r="DA10" i="1"/>
  <c r="EL10" i="1" s="1"/>
  <c r="A12" i="1"/>
  <c r="DA24" i="1"/>
  <c r="EL24" i="1" s="1"/>
  <c r="A48" i="1"/>
  <c r="DD36" i="1"/>
  <c r="DA36" i="1"/>
  <c r="EL36" i="1" s="1"/>
  <c r="DH38" i="1"/>
  <c r="DD34" i="1"/>
  <c r="DA34" i="1"/>
  <c r="EL34" i="1" s="1"/>
  <c r="DA18" i="1"/>
  <c r="EL18" i="1" s="1"/>
  <c r="DA53" i="1"/>
  <c r="A22" i="1"/>
  <c r="A19" i="1"/>
  <c r="DL50" i="1"/>
  <c r="DH26" i="1"/>
  <c r="A32" i="1"/>
  <c r="DD31" i="1"/>
  <c r="DA31" i="1"/>
  <c r="EL31" i="1" s="1"/>
  <c r="DL13" i="1"/>
  <c r="DA35" i="1"/>
  <c r="EL35" i="1" s="1"/>
  <c r="DD35" i="1"/>
  <c r="DD46" i="1"/>
  <c r="DA46" i="1"/>
  <c r="EL46" i="1" s="1"/>
  <c r="DL32" i="1"/>
  <c r="DA16" i="1"/>
  <c r="EL16" i="1" s="1"/>
  <c r="A46" i="1"/>
  <c r="EK39" i="1"/>
  <c r="A39" i="1"/>
  <c r="DH40" i="1"/>
  <c r="DP11" i="1"/>
  <c r="DL21" i="1"/>
  <c r="DH24" i="1"/>
  <c r="A43" i="1"/>
  <c r="DT41" i="1"/>
  <c r="DA8" i="1"/>
  <c r="EL8" i="1" s="1"/>
  <c r="DH48" i="1"/>
  <c r="DL27" i="1"/>
  <c r="A6" i="1"/>
  <c r="DD47" i="1"/>
  <c r="DA47" i="1"/>
  <c r="EL47" i="1" s="1"/>
  <c r="DL19" i="1"/>
  <c r="DH15" i="1"/>
  <c r="DH53" i="1"/>
  <c r="DD30" i="1"/>
  <c r="DA30" i="1"/>
  <c r="EL30" i="1" s="1"/>
  <c r="DL43" i="1"/>
  <c r="DA26" i="1"/>
  <c r="EL26" i="1" s="1"/>
  <c r="DD44" i="1"/>
  <c r="DA44" i="1"/>
  <c r="EL44" i="1" s="1"/>
  <c r="DL25" i="1"/>
  <c r="DA14" i="1"/>
  <c r="EL14" i="1" s="1"/>
  <c r="DH7" i="1"/>
  <c r="DA51" i="1"/>
  <c r="EL51" i="1" s="1"/>
  <c r="DH8" i="1"/>
  <c r="DA48" i="1"/>
  <c r="EL48" i="1" s="1"/>
  <c r="DL29" i="1"/>
  <c r="DL17" i="1"/>
  <c r="DH23" i="1"/>
  <c r="DL37" i="1"/>
  <c r="DA20" i="1"/>
  <c r="EL20" i="1" s="1"/>
  <c r="DD20" i="1"/>
  <c r="DA5" i="1"/>
  <c r="EL5" i="1" s="1"/>
  <c r="DD5" i="1"/>
  <c r="DA41" i="1"/>
  <c r="EL41" i="1" s="1"/>
  <c r="DA11" i="1"/>
  <c r="EL11" i="1" s="1"/>
  <c r="DA6" i="1"/>
  <c r="EL6" i="1" s="1"/>
  <c r="DA49" i="1"/>
  <c r="EL49" i="1" s="1"/>
  <c r="DA43" i="1"/>
  <c r="EL43" i="1" s="1"/>
  <c r="DA25" i="1"/>
  <c r="EL25" i="1" s="1"/>
  <c r="DA9" i="1"/>
  <c r="EL9" i="1" s="1"/>
  <c r="DA12" i="1"/>
  <c r="EL12" i="1" s="1"/>
  <c r="DA21" i="1"/>
  <c r="EL21" i="1" s="1"/>
  <c r="DA52" i="1"/>
  <c r="DA37" i="1"/>
  <c r="EL37" i="1" s="1"/>
  <c r="DA27" i="1"/>
  <c r="EL27" i="1" s="1"/>
  <c r="DA19" i="1"/>
  <c r="EL19" i="1" s="1"/>
  <c r="DA32" i="1"/>
  <c r="EL32" i="1" s="1"/>
  <c r="DA50" i="1"/>
  <c r="EL50" i="1" s="1"/>
  <c r="DA29" i="1"/>
  <c r="EL29" i="1" s="1"/>
  <c r="DA17" i="1"/>
  <c r="EL17" i="1" s="1"/>
  <c r="DA22" i="1"/>
  <c r="EL22" i="1" s="1"/>
  <c r="DA13" i="1"/>
  <c r="EL13" i="1" s="1"/>
  <c r="DA33" i="1"/>
  <c r="EL33" i="1" s="1"/>
  <c r="DA45" i="1"/>
  <c r="EL45" i="1" s="1"/>
  <c r="DP49" i="1"/>
  <c r="DP6" i="1"/>
  <c r="DH14" i="1"/>
  <c r="DD28" i="1"/>
  <c r="DA28" i="1"/>
  <c r="EL28" i="1" s="1"/>
  <c r="DH10" i="1"/>
  <c r="DA7" i="1"/>
  <c r="EL7" i="1" s="1"/>
  <c r="DL22" i="1"/>
  <c r="DH51" i="1"/>
  <c r="DL33" i="1"/>
  <c r="DL45" i="1"/>
  <c r="DA38" i="1"/>
  <c r="EL38" i="1" s="1"/>
  <c r="DH18" i="1"/>
  <c r="DD42" i="1"/>
  <c r="DA42" i="1"/>
  <c r="EL42" i="1" s="1"/>
  <c r="DL12" i="1"/>
  <c r="DE13" i="4" l="1"/>
  <c r="EM13" i="4" s="1"/>
  <c r="DE17" i="4"/>
  <c r="DH12" i="4"/>
  <c r="DE12" i="4"/>
  <c r="EM12" i="4" s="1"/>
  <c r="DE10" i="4"/>
  <c r="EM10" i="4" s="1"/>
  <c r="DE5" i="4"/>
  <c r="EM5" i="4" s="1"/>
  <c r="DT9" i="4"/>
  <c r="DP15" i="4"/>
  <c r="DL17" i="4"/>
  <c r="DL16" i="4"/>
  <c r="DH11" i="4"/>
  <c r="DE11" i="4"/>
  <c r="EM11" i="4" s="1"/>
  <c r="DP8" i="4"/>
  <c r="DH6" i="4"/>
  <c r="DE6" i="4"/>
  <c r="EM6" i="4" s="1"/>
  <c r="DL10" i="4"/>
  <c r="DL5" i="4"/>
  <c r="DE16" i="4"/>
  <c r="EM16" i="4" s="1"/>
  <c r="DE9" i="4"/>
  <c r="EM9" i="4" s="1"/>
  <c r="DE15" i="4"/>
  <c r="EM15" i="4" s="1"/>
  <c r="DE8" i="4"/>
  <c r="EM8" i="4" s="1"/>
  <c r="DE14" i="4"/>
  <c r="EM14" i="4" s="1"/>
  <c r="DL13" i="4"/>
  <c r="DL14" i="4"/>
  <c r="DE7" i="4"/>
  <c r="EM7" i="4" s="1"/>
  <c r="DH7" i="4"/>
  <c r="DE23" i="1"/>
  <c r="EM23" i="1" s="1"/>
  <c r="DP33" i="1"/>
  <c r="DP29" i="1"/>
  <c r="DP25" i="1"/>
  <c r="DH30" i="1"/>
  <c r="DE30" i="1"/>
  <c r="EM30" i="1" s="1"/>
  <c r="DE15" i="1"/>
  <c r="EM15" i="1" s="1"/>
  <c r="DH47" i="1"/>
  <c r="DE47" i="1"/>
  <c r="EM47" i="1" s="1"/>
  <c r="DL48" i="1"/>
  <c r="DX41" i="1"/>
  <c r="DP21" i="1"/>
  <c r="DE40" i="1"/>
  <c r="EM40" i="1" s="1"/>
  <c r="DP13" i="1"/>
  <c r="DH42" i="1"/>
  <c r="DE42" i="1"/>
  <c r="EM42" i="1" s="1"/>
  <c r="DL51" i="1"/>
  <c r="DH28" i="1"/>
  <c r="DE28" i="1"/>
  <c r="EM28" i="1" s="1"/>
  <c r="DT6" i="1"/>
  <c r="DE5" i="1"/>
  <c r="EM5" i="1" s="1"/>
  <c r="DH5" i="1"/>
  <c r="DE41" i="1"/>
  <c r="EM41" i="1" s="1"/>
  <c r="DE11" i="1"/>
  <c r="EM11" i="1" s="1"/>
  <c r="DE49" i="1"/>
  <c r="EM49" i="1" s="1"/>
  <c r="DE6" i="1"/>
  <c r="EM6" i="1" s="1"/>
  <c r="DE17" i="1"/>
  <c r="EM17" i="1" s="1"/>
  <c r="DE29" i="1"/>
  <c r="EM29" i="1" s="1"/>
  <c r="DE25" i="1"/>
  <c r="EM25" i="1" s="1"/>
  <c r="DE12" i="1"/>
  <c r="EM12" i="1" s="1"/>
  <c r="DE19" i="1"/>
  <c r="EM19" i="1" s="1"/>
  <c r="DE27" i="1"/>
  <c r="EM27" i="1" s="1"/>
  <c r="DE33" i="1"/>
  <c r="EM33" i="1" s="1"/>
  <c r="DE22" i="1"/>
  <c r="EM22" i="1" s="1"/>
  <c r="DE21" i="1"/>
  <c r="EM21" i="1" s="1"/>
  <c r="DE13" i="1"/>
  <c r="EM13" i="1" s="1"/>
  <c r="DE50" i="1"/>
  <c r="EM50" i="1" s="1"/>
  <c r="DE9" i="1"/>
  <c r="EM9" i="1" s="1"/>
  <c r="DE43" i="1"/>
  <c r="EM43" i="1" s="1"/>
  <c r="DE45" i="1"/>
  <c r="EM45" i="1" s="1"/>
  <c r="DE32" i="1"/>
  <c r="EM32" i="1" s="1"/>
  <c r="DE37" i="1"/>
  <c r="EM37" i="1" s="1"/>
  <c r="DE52" i="1"/>
  <c r="DP17" i="1"/>
  <c r="DL7" i="1"/>
  <c r="DL53" i="1"/>
  <c r="DP19" i="1"/>
  <c r="DE48" i="1"/>
  <c r="EM48" i="1" s="1"/>
  <c r="DL40" i="1"/>
  <c r="DH46" i="1"/>
  <c r="DE46" i="1"/>
  <c r="EM46" i="1" s="1"/>
  <c r="DE26" i="1"/>
  <c r="EM26" i="1" s="1"/>
  <c r="DL16" i="1"/>
  <c r="DE18" i="1"/>
  <c r="EM18" i="1" s="1"/>
  <c r="DP45" i="1"/>
  <c r="DE51" i="1"/>
  <c r="EM51" i="1" s="1"/>
  <c r="DL10" i="1"/>
  <c r="DL14" i="1"/>
  <c r="DT49" i="1"/>
  <c r="DP37" i="1"/>
  <c r="DL8" i="1"/>
  <c r="DE7" i="1"/>
  <c r="EM7" i="1" s="1"/>
  <c r="DP43" i="1"/>
  <c r="DE53" i="1"/>
  <c r="DL24" i="1"/>
  <c r="DT11" i="1"/>
  <c r="DH35" i="1"/>
  <c r="DE35" i="1"/>
  <c r="EM35" i="1" s="1"/>
  <c r="DL26" i="1"/>
  <c r="DH34" i="1"/>
  <c r="DE34" i="1"/>
  <c r="EM34" i="1" s="1"/>
  <c r="DH36" i="1"/>
  <c r="DE36" i="1"/>
  <c r="EM36" i="1" s="1"/>
  <c r="DE16" i="1"/>
  <c r="EM16" i="1" s="1"/>
  <c r="DP12" i="1"/>
  <c r="DL18" i="1"/>
  <c r="DP22" i="1"/>
  <c r="DE10" i="1"/>
  <c r="EM10" i="1" s="1"/>
  <c r="DE14" i="1"/>
  <c r="EM14" i="1" s="1"/>
  <c r="DH20" i="1"/>
  <c r="DE20" i="1"/>
  <c r="EM20" i="1" s="1"/>
  <c r="DL23" i="1"/>
  <c r="DE8" i="1"/>
  <c r="EM8" i="1" s="1"/>
  <c r="DH44" i="1"/>
  <c r="DI26" i="1" s="1"/>
  <c r="EN26" i="1" s="1"/>
  <c r="DE44" i="1"/>
  <c r="EM44" i="1" s="1"/>
  <c r="DL15" i="1"/>
  <c r="DP27" i="1"/>
  <c r="DE24" i="1"/>
  <c r="EM24" i="1" s="1"/>
  <c r="DP32" i="1"/>
  <c r="DE31" i="1"/>
  <c r="EM31" i="1" s="1"/>
  <c r="DH31" i="1"/>
  <c r="DP50" i="1"/>
  <c r="DE38" i="1"/>
  <c r="EM38" i="1" s="1"/>
  <c r="DH39" i="1"/>
  <c r="DE39" i="1"/>
  <c r="EM39" i="1" s="1"/>
  <c r="DP52" i="1"/>
  <c r="DL38" i="1"/>
  <c r="DP9" i="1"/>
  <c r="DI15" i="4" l="1"/>
  <c r="EN15" i="4" s="1"/>
  <c r="DI14" i="4"/>
  <c r="EN14" i="4" s="1"/>
  <c r="DI10" i="4"/>
  <c r="EN10" i="4" s="1"/>
  <c r="DI17" i="4"/>
  <c r="DP13" i="4"/>
  <c r="DI5" i="4"/>
  <c r="EN5" i="4" s="1"/>
  <c r="DT8" i="4"/>
  <c r="DL11" i="4"/>
  <c r="DI11" i="4"/>
  <c r="EN11" i="4" s="1"/>
  <c r="DL12" i="4"/>
  <c r="DI12" i="4"/>
  <c r="EN12" i="4" s="1"/>
  <c r="DP14" i="4"/>
  <c r="DI13" i="4"/>
  <c r="EN13" i="4" s="1"/>
  <c r="DP5" i="4"/>
  <c r="DP16" i="4"/>
  <c r="DP17" i="4"/>
  <c r="DX9" i="4"/>
  <c r="DI16" i="4"/>
  <c r="EN16" i="4" s="1"/>
  <c r="DI8" i="4"/>
  <c r="EN8" i="4" s="1"/>
  <c r="DI7" i="4"/>
  <c r="EN7" i="4" s="1"/>
  <c r="DL7" i="4"/>
  <c r="DI9" i="4"/>
  <c r="EN9" i="4" s="1"/>
  <c r="DP10" i="4"/>
  <c r="DI6" i="4"/>
  <c r="EN6" i="4" s="1"/>
  <c r="DL6" i="4"/>
  <c r="DT15" i="4"/>
  <c r="DI10" i="1"/>
  <c r="EN10" i="1" s="1"/>
  <c r="DI23" i="1"/>
  <c r="EN23" i="1" s="1"/>
  <c r="DT9" i="1"/>
  <c r="DT27" i="1"/>
  <c r="DP18" i="1"/>
  <c r="DX11" i="1"/>
  <c r="DP8" i="1"/>
  <c r="DX49" i="1"/>
  <c r="DT45" i="1"/>
  <c r="DP40" i="1"/>
  <c r="DP53" i="1"/>
  <c r="DT17" i="1"/>
  <c r="DL28" i="1"/>
  <c r="DI28" i="1"/>
  <c r="EN28" i="1" s="1"/>
  <c r="DL42" i="1"/>
  <c r="DI42" i="1"/>
  <c r="EN42" i="1" s="1"/>
  <c r="DT21" i="1"/>
  <c r="DP48" i="1"/>
  <c r="DT50" i="1"/>
  <c r="DL44" i="1"/>
  <c r="DI44" i="1"/>
  <c r="EN44" i="1" s="1"/>
  <c r="DT12" i="1"/>
  <c r="DL36" i="1"/>
  <c r="DI36" i="1"/>
  <c r="EN36" i="1" s="1"/>
  <c r="DP26" i="1"/>
  <c r="DI8" i="1"/>
  <c r="EN8" i="1" s="1"/>
  <c r="DP10" i="1"/>
  <c r="DI53" i="1"/>
  <c r="DP51" i="1"/>
  <c r="DT13" i="1"/>
  <c r="DI48" i="1"/>
  <c r="EN48" i="1" s="1"/>
  <c r="DI38" i="1"/>
  <c r="EN38" i="1" s="1"/>
  <c r="DT32" i="1"/>
  <c r="DP15" i="1"/>
  <c r="DL20" i="1"/>
  <c r="DI20" i="1"/>
  <c r="EN20" i="1" s="1"/>
  <c r="DT22" i="1"/>
  <c r="DP24" i="1"/>
  <c r="DT43" i="1"/>
  <c r="DP14" i="1"/>
  <c r="DI16" i="1"/>
  <c r="EN16" i="1" s="1"/>
  <c r="DL46" i="1"/>
  <c r="DI46" i="1"/>
  <c r="EN46" i="1" s="1"/>
  <c r="DT19" i="1"/>
  <c r="DP7" i="1"/>
  <c r="DX6" i="1"/>
  <c r="DI51" i="1"/>
  <c r="EN51" i="1" s="1"/>
  <c r="DL30" i="1"/>
  <c r="DI30" i="1"/>
  <c r="EN30" i="1" s="1"/>
  <c r="DT29" i="1"/>
  <c r="DP38" i="1"/>
  <c r="DI39" i="1"/>
  <c r="EN39" i="1" s="1"/>
  <c r="DL39" i="1"/>
  <c r="DI31" i="1"/>
  <c r="EN31" i="1" s="1"/>
  <c r="DL31" i="1"/>
  <c r="DI15" i="1"/>
  <c r="EN15" i="1" s="1"/>
  <c r="DP23" i="1"/>
  <c r="DI18" i="1"/>
  <c r="EN18" i="1" s="1"/>
  <c r="DL34" i="1"/>
  <c r="DI34" i="1"/>
  <c r="EN34" i="1" s="1"/>
  <c r="DL35" i="1"/>
  <c r="DI35" i="1"/>
  <c r="EN35" i="1" s="1"/>
  <c r="DI24" i="1"/>
  <c r="EN24" i="1" s="1"/>
  <c r="DT37" i="1"/>
  <c r="DI14" i="1"/>
  <c r="EN14" i="1" s="1"/>
  <c r="DP16" i="1"/>
  <c r="DI40" i="1"/>
  <c r="EN40" i="1" s="1"/>
  <c r="DI7" i="1"/>
  <c r="EN7" i="1" s="1"/>
  <c r="DI5" i="1"/>
  <c r="EN5" i="1" s="1"/>
  <c r="DL5" i="1"/>
  <c r="DI41" i="1"/>
  <c r="EN41" i="1" s="1"/>
  <c r="DI11" i="1"/>
  <c r="EN11" i="1" s="1"/>
  <c r="DI49" i="1"/>
  <c r="EN49" i="1" s="1"/>
  <c r="DI6" i="1"/>
  <c r="EN6" i="1" s="1"/>
  <c r="DI52" i="1"/>
  <c r="DI50" i="1"/>
  <c r="EN50" i="1" s="1"/>
  <c r="DI29" i="1"/>
  <c r="EN29" i="1" s="1"/>
  <c r="DI33" i="1"/>
  <c r="EN33" i="1" s="1"/>
  <c r="DI32" i="1"/>
  <c r="EN32" i="1" s="1"/>
  <c r="DI27" i="1"/>
  <c r="EN27" i="1" s="1"/>
  <c r="DI19" i="1"/>
  <c r="EN19" i="1" s="1"/>
  <c r="DI17" i="1"/>
  <c r="EN17" i="1" s="1"/>
  <c r="DI12" i="1"/>
  <c r="EN12" i="1" s="1"/>
  <c r="DI9" i="1"/>
  <c r="EN9" i="1" s="1"/>
  <c r="DI13" i="1"/>
  <c r="EN13" i="1" s="1"/>
  <c r="DI21" i="1"/>
  <c r="EN21" i="1" s="1"/>
  <c r="DI43" i="1"/>
  <c r="EN43" i="1" s="1"/>
  <c r="DI25" i="1"/>
  <c r="EN25" i="1" s="1"/>
  <c r="DI37" i="1"/>
  <c r="EN37" i="1" s="1"/>
  <c r="DI45" i="1"/>
  <c r="EN45" i="1" s="1"/>
  <c r="DI22" i="1"/>
  <c r="EN22" i="1" s="1"/>
  <c r="EB41" i="1"/>
  <c r="DL47" i="1"/>
  <c r="DI47" i="1"/>
  <c r="EN47" i="1" s="1"/>
  <c r="DT25" i="1"/>
  <c r="DT33" i="1"/>
  <c r="DM16" i="4" l="1"/>
  <c r="EO16" i="4" s="1"/>
  <c r="DM10" i="4"/>
  <c r="EO10" i="4" s="1"/>
  <c r="DM9" i="4"/>
  <c r="EO9" i="4" s="1"/>
  <c r="DP7" i="4"/>
  <c r="DM7" i="4"/>
  <c r="EO7" i="4" s="1"/>
  <c r="DP12" i="4"/>
  <c r="DM12" i="4"/>
  <c r="EO12" i="4" s="1"/>
  <c r="DT13" i="4"/>
  <c r="DP11" i="4"/>
  <c r="DM11" i="4"/>
  <c r="EO11" i="4" s="1"/>
  <c r="DX15" i="4"/>
  <c r="DP6" i="4"/>
  <c r="DQ10" i="4" s="1"/>
  <c r="EP10" i="4" s="1"/>
  <c r="DM6" i="4"/>
  <c r="EO6" i="4" s="1"/>
  <c r="DM17" i="4"/>
  <c r="DM8" i="4"/>
  <c r="EO8" i="4" s="1"/>
  <c r="DX8" i="4"/>
  <c r="DT10" i="4"/>
  <c r="EB9" i="4"/>
  <c r="DT17" i="4"/>
  <c r="DT5" i="4"/>
  <c r="DT14" i="4"/>
  <c r="DM15" i="4"/>
  <c r="EO15" i="4" s="1"/>
  <c r="DT16" i="4"/>
  <c r="DM5" i="4"/>
  <c r="EO5" i="4" s="1"/>
  <c r="DM14" i="4"/>
  <c r="EO14" i="4" s="1"/>
  <c r="DM13" i="4"/>
  <c r="EO13" i="4" s="1"/>
  <c r="DM8" i="1"/>
  <c r="EO8" i="1" s="1"/>
  <c r="DT16" i="1"/>
  <c r="DP34" i="1"/>
  <c r="DM34" i="1"/>
  <c r="EO34" i="1" s="1"/>
  <c r="DX29" i="1"/>
  <c r="DX19" i="1"/>
  <c r="DM51" i="1"/>
  <c r="EO51" i="1" s="1"/>
  <c r="DP36" i="1"/>
  <c r="DM36" i="1"/>
  <c r="EO36" i="1" s="1"/>
  <c r="DP44" i="1"/>
  <c r="DM44" i="1"/>
  <c r="EO44" i="1" s="1"/>
  <c r="DT48" i="1"/>
  <c r="DM40" i="1"/>
  <c r="EO40" i="1" s="1"/>
  <c r="DX27" i="1"/>
  <c r="DP31" i="1"/>
  <c r="DM31" i="1"/>
  <c r="EO31" i="1" s="1"/>
  <c r="DM38" i="1"/>
  <c r="EO38" i="1" s="1"/>
  <c r="EB6" i="1"/>
  <c r="DM24" i="1"/>
  <c r="EO24" i="1" s="1"/>
  <c r="DT40" i="1"/>
  <c r="DX37" i="1"/>
  <c r="DM35" i="1"/>
  <c r="EO35" i="1" s="1"/>
  <c r="DP35" i="1"/>
  <c r="DT23" i="1"/>
  <c r="DT38" i="1"/>
  <c r="DP30" i="1"/>
  <c r="DM30" i="1"/>
  <c r="EO30" i="1" s="1"/>
  <c r="DT7" i="1"/>
  <c r="DT14" i="1"/>
  <c r="DT24" i="1"/>
  <c r="DM20" i="1"/>
  <c r="EO20" i="1" s="1"/>
  <c r="DP20" i="1"/>
  <c r="DX32" i="1"/>
  <c r="DT10" i="1"/>
  <c r="DT26" i="1"/>
  <c r="DX21" i="1"/>
  <c r="DT53" i="1"/>
  <c r="DT18" i="1"/>
  <c r="DX9" i="1"/>
  <c r="DX25" i="1"/>
  <c r="EF41" i="1"/>
  <c r="DX22" i="1"/>
  <c r="DM15" i="1"/>
  <c r="EO15" i="1" s="1"/>
  <c r="DX17" i="1"/>
  <c r="EB11" i="1"/>
  <c r="DM14" i="1"/>
  <c r="EO14" i="1" s="1"/>
  <c r="DX13" i="1"/>
  <c r="DM26" i="1"/>
  <c r="EO26" i="1" s="1"/>
  <c r="DX12" i="1"/>
  <c r="DX50" i="1"/>
  <c r="DM48" i="1"/>
  <c r="EO48" i="1" s="1"/>
  <c r="DP42" i="1"/>
  <c r="DM42" i="1"/>
  <c r="EO42" i="1" s="1"/>
  <c r="EB49" i="1"/>
  <c r="DX33" i="1"/>
  <c r="DM47" i="1"/>
  <c r="EO47" i="1" s="1"/>
  <c r="DP47" i="1"/>
  <c r="DM5" i="1"/>
  <c r="EO5" i="1" s="1"/>
  <c r="DP5" i="1"/>
  <c r="DM41" i="1"/>
  <c r="EO41" i="1" s="1"/>
  <c r="DM11" i="1"/>
  <c r="EO11" i="1" s="1"/>
  <c r="DM49" i="1"/>
  <c r="EO49" i="1" s="1"/>
  <c r="DM6" i="1"/>
  <c r="EO6" i="1" s="1"/>
  <c r="DM19" i="1"/>
  <c r="EO19" i="1" s="1"/>
  <c r="DM45" i="1"/>
  <c r="EO45" i="1" s="1"/>
  <c r="DM13" i="1"/>
  <c r="EO13" i="1" s="1"/>
  <c r="DM37" i="1"/>
  <c r="EO37" i="1" s="1"/>
  <c r="DM12" i="1"/>
  <c r="EO12" i="1" s="1"/>
  <c r="DM50" i="1"/>
  <c r="EO50" i="1" s="1"/>
  <c r="DM29" i="1"/>
  <c r="EO29" i="1" s="1"/>
  <c r="DM21" i="1"/>
  <c r="EO21" i="1" s="1"/>
  <c r="DM17" i="1"/>
  <c r="EO17" i="1" s="1"/>
  <c r="DM43" i="1"/>
  <c r="EO43" i="1" s="1"/>
  <c r="DM22" i="1"/>
  <c r="EO22" i="1" s="1"/>
  <c r="DM27" i="1"/>
  <c r="EO27" i="1" s="1"/>
  <c r="DM32" i="1"/>
  <c r="EO32" i="1" s="1"/>
  <c r="DM9" i="1"/>
  <c r="EO9" i="1" s="1"/>
  <c r="DM33" i="1"/>
  <c r="EO33" i="1" s="1"/>
  <c r="DM25" i="1"/>
  <c r="EO25" i="1" s="1"/>
  <c r="DM52" i="1"/>
  <c r="DM16" i="1"/>
  <c r="EO16" i="1" s="1"/>
  <c r="DM23" i="1"/>
  <c r="EO23" i="1" s="1"/>
  <c r="DM39" i="1"/>
  <c r="EO39" i="1" s="1"/>
  <c r="DP39" i="1"/>
  <c r="DM7" i="1"/>
  <c r="EO7" i="1" s="1"/>
  <c r="DP46" i="1"/>
  <c r="DM46" i="1"/>
  <c r="EO46" i="1" s="1"/>
  <c r="DX43" i="1"/>
  <c r="DT15" i="1"/>
  <c r="DT51" i="1"/>
  <c r="DM10" i="1"/>
  <c r="EO10" i="1" s="1"/>
  <c r="DP28" i="1"/>
  <c r="DM28" i="1"/>
  <c r="EO28" i="1" s="1"/>
  <c r="DM53" i="1"/>
  <c r="DX45" i="1"/>
  <c r="DT8" i="1"/>
  <c r="DM18" i="1"/>
  <c r="EO18" i="1" s="1"/>
  <c r="DX16" i="4" l="1"/>
  <c r="DX5" i="4"/>
  <c r="DX13" i="4"/>
  <c r="DQ15" i="4"/>
  <c r="EP15" i="4" s="1"/>
  <c r="DQ12" i="4"/>
  <c r="EP12" i="4" s="1"/>
  <c r="DT12" i="4"/>
  <c r="DQ5" i="4"/>
  <c r="EP5" i="4" s="1"/>
  <c r="EF9" i="4"/>
  <c r="DX10" i="4"/>
  <c r="DT11" i="4"/>
  <c r="DQ11" i="4"/>
  <c r="EP11" i="4" s="1"/>
  <c r="DQ13" i="4"/>
  <c r="EP13" i="4" s="1"/>
  <c r="DT7" i="4"/>
  <c r="DQ7" i="4"/>
  <c r="EP7" i="4" s="1"/>
  <c r="DX14" i="4"/>
  <c r="DT6" i="4"/>
  <c r="DQ6" i="4"/>
  <c r="EP6" i="4" s="1"/>
  <c r="EB8" i="4"/>
  <c r="DQ9" i="4"/>
  <c r="EP9" i="4" s="1"/>
  <c r="DQ16" i="4"/>
  <c r="EP16" i="4" s="1"/>
  <c r="DQ14" i="4"/>
  <c r="EP14" i="4" s="1"/>
  <c r="DQ17" i="4"/>
  <c r="EB15" i="4"/>
  <c r="DQ8" i="4"/>
  <c r="EP8" i="4" s="1"/>
  <c r="DQ5" i="1"/>
  <c r="EP5" i="1" s="1"/>
  <c r="DT5" i="1"/>
  <c r="DQ41" i="1"/>
  <c r="EP41" i="1" s="1"/>
  <c r="DQ6" i="1"/>
  <c r="EP6" i="1" s="1"/>
  <c r="DQ49" i="1"/>
  <c r="EP49" i="1" s="1"/>
  <c r="DQ11" i="1"/>
  <c r="EP11" i="1" s="1"/>
  <c r="DQ9" i="1"/>
  <c r="EP9" i="1" s="1"/>
  <c r="DQ21" i="1"/>
  <c r="EP21" i="1" s="1"/>
  <c r="DQ52" i="1"/>
  <c r="DQ22" i="1"/>
  <c r="EP22" i="1" s="1"/>
  <c r="DQ29" i="1"/>
  <c r="EP29" i="1" s="1"/>
  <c r="DQ37" i="1"/>
  <c r="EP37" i="1" s="1"/>
  <c r="DQ33" i="1"/>
  <c r="EP33" i="1" s="1"/>
  <c r="DQ27" i="1"/>
  <c r="EP27" i="1" s="1"/>
  <c r="DQ17" i="1"/>
  <c r="EP17" i="1" s="1"/>
  <c r="DQ32" i="1"/>
  <c r="EP32" i="1" s="1"/>
  <c r="DQ19" i="1"/>
  <c r="EP19" i="1" s="1"/>
  <c r="DQ25" i="1"/>
  <c r="EP25" i="1" s="1"/>
  <c r="DQ43" i="1"/>
  <c r="EP43" i="1" s="1"/>
  <c r="DQ45" i="1"/>
  <c r="EP45" i="1" s="1"/>
  <c r="DQ50" i="1"/>
  <c r="EP50" i="1" s="1"/>
  <c r="DQ12" i="1"/>
  <c r="EP12" i="1" s="1"/>
  <c r="DQ13" i="1"/>
  <c r="EP13" i="1" s="1"/>
  <c r="EB13" i="1"/>
  <c r="DX23" i="1"/>
  <c r="DT44" i="1"/>
  <c r="DQ44" i="1"/>
  <c r="EP44" i="1" s="1"/>
  <c r="DQ15" i="1"/>
  <c r="EP15" i="1" s="1"/>
  <c r="EB33" i="1"/>
  <c r="DT42" i="1"/>
  <c r="DQ42" i="1"/>
  <c r="EP42" i="1" s="1"/>
  <c r="EB17" i="1"/>
  <c r="EB22" i="1"/>
  <c r="DQ18" i="1"/>
  <c r="EP18" i="1" s="1"/>
  <c r="DQ10" i="1"/>
  <c r="EP10" i="1" s="1"/>
  <c r="DX14" i="1"/>
  <c r="DT30" i="1"/>
  <c r="DQ30" i="1"/>
  <c r="EP30" i="1" s="1"/>
  <c r="DQ23" i="1"/>
  <c r="EP23" i="1" s="1"/>
  <c r="EF6" i="1"/>
  <c r="DT31" i="1"/>
  <c r="DQ31" i="1"/>
  <c r="EP31" i="1" s="1"/>
  <c r="DX48" i="1"/>
  <c r="DT34" i="1"/>
  <c r="DQ34" i="1"/>
  <c r="EP34" i="1" s="1"/>
  <c r="EB21" i="1"/>
  <c r="DT20" i="1"/>
  <c r="DQ20" i="1"/>
  <c r="EP20" i="1" s="1"/>
  <c r="EB37" i="1"/>
  <c r="EB19" i="1"/>
  <c r="DT46" i="1"/>
  <c r="DQ46" i="1"/>
  <c r="EP46" i="1" s="1"/>
  <c r="DX8" i="1"/>
  <c r="DQ47" i="1"/>
  <c r="EP47" i="1" s="1"/>
  <c r="DT47" i="1"/>
  <c r="EF49" i="1"/>
  <c r="EB12" i="1"/>
  <c r="EH41" i="1"/>
  <c r="EB9" i="1"/>
  <c r="DQ53" i="1"/>
  <c r="DX26" i="1"/>
  <c r="DX24" i="1"/>
  <c r="DX7" i="1"/>
  <c r="DQ38" i="1"/>
  <c r="EP38" i="1" s="1"/>
  <c r="DQ35" i="1"/>
  <c r="EP35" i="1" s="1"/>
  <c r="DT35" i="1"/>
  <c r="DQ40" i="1"/>
  <c r="EP40" i="1" s="1"/>
  <c r="DQ48" i="1"/>
  <c r="EP48" i="1" s="1"/>
  <c r="DT36" i="1"/>
  <c r="DQ36" i="1"/>
  <c r="EP36" i="1" s="1"/>
  <c r="EB29" i="1"/>
  <c r="DQ16" i="1"/>
  <c r="EP16" i="1" s="1"/>
  <c r="EB45" i="1"/>
  <c r="DT28" i="1"/>
  <c r="DQ28" i="1"/>
  <c r="EP28" i="1" s="1"/>
  <c r="DX15" i="1"/>
  <c r="EB25" i="1"/>
  <c r="DX18" i="1"/>
  <c r="DX10" i="1"/>
  <c r="DQ14" i="1"/>
  <c r="EP14" i="1" s="1"/>
  <c r="DQ51" i="1"/>
  <c r="EP51" i="1" s="1"/>
  <c r="DQ8" i="1"/>
  <c r="EP8" i="1" s="1"/>
  <c r="DX51" i="1"/>
  <c r="EB43" i="1"/>
  <c r="DT39" i="1"/>
  <c r="DQ39" i="1"/>
  <c r="EP39" i="1" s="1"/>
  <c r="EB50" i="1"/>
  <c r="EF11" i="1"/>
  <c r="DQ26" i="1"/>
  <c r="EP26" i="1" s="1"/>
  <c r="EB32" i="1"/>
  <c r="DQ24" i="1"/>
  <c r="EP24" i="1" s="1"/>
  <c r="DQ7" i="1"/>
  <c r="EP7" i="1" s="1"/>
  <c r="DX38" i="1"/>
  <c r="DX40" i="1"/>
  <c r="EB27" i="1"/>
  <c r="DX16" i="1"/>
  <c r="DU6" i="4" l="1"/>
  <c r="EQ6" i="4" s="1"/>
  <c r="DX6" i="4"/>
  <c r="DU13" i="4"/>
  <c r="EQ13" i="4" s="1"/>
  <c r="EF15" i="4"/>
  <c r="DU8" i="4"/>
  <c r="EQ8" i="4" s="1"/>
  <c r="DU14" i="4"/>
  <c r="EQ14" i="4" s="1"/>
  <c r="DX11" i="4"/>
  <c r="DU11" i="4"/>
  <c r="EQ11" i="4" s="1"/>
  <c r="EB10" i="4"/>
  <c r="EB5" i="4"/>
  <c r="EB13" i="4"/>
  <c r="EB16" i="4"/>
  <c r="DX7" i="4"/>
  <c r="DU7" i="4"/>
  <c r="EQ7" i="4" s="1"/>
  <c r="DU10" i="4"/>
  <c r="EQ10" i="4" s="1"/>
  <c r="DX12" i="4"/>
  <c r="DU12" i="4"/>
  <c r="EQ12" i="4" s="1"/>
  <c r="DU5" i="4"/>
  <c r="EQ5" i="4" s="1"/>
  <c r="DU15" i="4"/>
  <c r="EQ15" i="4" s="1"/>
  <c r="EF8" i="4"/>
  <c r="DU17" i="4"/>
  <c r="DU9" i="4"/>
  <c r="EQ9" i="4" s="1"/>
  <c r="EB14" i="4"/>
  <c r="EH9" i="4"/>
  <c r="DU16" i="4"/>
  <c r="EQ16" i="4" s="1"/>
  <c r="DU8" i="1"/>
  <c r="EQ8" i="1" s="1"/>
  <c r="DU23" i="1"/>
  <c r="EQ23" i="1" s="1"/>
  <c r="DX39" i="1"/>
  <c r="DU39" i="1"/>
  <c r="EQ39" i="1" s="1"/>
  <c r="EB24" i="1"/>
  <c r="EF17" i="1"/>
  <c r="DU40" i="1"/>
  <c r="EQ40" i="1" s="1"/>
  <c r="EF50" i="1"/>
  <c r="DU10" i="1"/>
  <c r="EQ10" i="1" s="1"/>
  <c r="DX28" i="1"/>
  <c r="DU28" i="1"/>
  <c r="EQ28" i="1" s="1"/>
  <c r="EF29" i="1"/>
  <c r="DU24" i="1"/>
  <c r="EQ24" i="1" s="1"/>
  <c r="EF9" i="1"/>
  <c r="EF12" i="1"/>
  <c r="DU47" i="1"/>
  <c r="EQ47" i="1" s="1"/>
  <c r="DX47" i="1"/>
  <c r="EF37" i="1"/>
  <c r="EF21" i="1"/>
  <c r="EB48" i="1"/>
  <c r="EH6" i="1"/>
  <c r="DX30" i="1"/>
  <c r="DU30" i="1"/>
  <c r="EQ30" i="1" s="1"/>
  <c r="EB23" i="1"/>
  <c r="DX34" i="1"/>
  <c r="DU34" i="1"/>
  <c r="EQ34" i="1" s="1"/>
  <c r="EB16" i="1"/>
  <c r="EB40" i="1"/>
  <c r="DU53" i="1"/>
  <c r="EF43" i="1"/>
  <c r="EB18" i="1"/>
  <c r="EB7" i="1"/>
  <c r="EB26" i="1"/>
  <c r="DX46" i="1"/>
  <c r="DU46" i="1"/>
  <c r="EQ46" i="1" s="1"/>
  <c r="DU48" i="1"/>
  <c r="EQ48" i="1" s="1"/>
  <c r="DU14" i="1"/>
  <c r="EQ14" i="1" s="1"/>
  <c r="EF22" i="1"/>
  <c r="DU5" i="1"/>
  <c r="EQ5" i="1" s="1"/>
  <c r="DX5" i="1"/>
  <c r="DY15" i="1" s="1"/>
  <c r="ER15" i="1" s="1"/>
  <c r="DU41" i="1"/>
  <c r="EQ41" i="1" s="1"/>
  <c r="DU11" i="1"/>
  <c r="EQ11" i="1" s="1"/>
  <c r="DU49" i="1"/>
  <c r="EQ49" i="1" s="1"/>
  <c r="DU6" i="1"/>
  <c r="EQ6" i="1" s="1"/>
  <c r="DU29" i="1"/>
  <c r="EQ29" i="1" s="1"/>
  <c r="DU9" i="1"/>
  <c r="EQ9" i="1" s="1"/>
  <c r="DU43" i="1"/>
  <c r="EQ43" i="1" s="1"/>
  <c r="DU50" i="1"/>
  <c r="EQ50" i="1" s="1"/>
  <c r="DU33" i="1"/>
  <c r="EQ33" i="1" s="1"/>
  <c r="DU27" i="1"/>
  <c r="EQ27" i="1" s="1"/>
  <c r="DU32" i="1"/>
  <c r="EQ32" i="1" s="1"/>
  <c r="DU17" i="1"/>
  <c r="EQ17" i="1" s="1"/>
  <c r="DU22" i="1"/>
  <c r="EQ22" i="1" s="1"/>
  <c r="DU19" i="1"/>
  <c r="EQ19" i="1" s="1"/>
  <c r="DU37" i="1"/>
  <c r="EQ37" i="1" s="1"/>
  <c r="DU21" i="1"/>
  <c r="EQ21" i="1" s="1"/>
  <c r="DU25" i="1"/>
  <c r="EQ25" i="1" s="1"/>
  <c r="DU13" i="1"/>
  <c r="EQ13" i="1" s="1"/>
  <c r="DU12" i="1"/>
  <c r="EQ12" i="1" s="1"/>
  <c r="DU45" i="1"/>
  <c r="EQ45" i="1" s="1"/>
  <c r="EF27" i="1"/>
  <c r="EB38" i="1"/>
  <c r="EF32" i="1"/>
  <c r="EB51" i="1"/>
  <c r="EB10" i="1"/>
  <c r="EF25" i="1"/>
  <c r="DX36" i="1"/>
  <c r="DU36" i="1"/>
  <c r="EQ36" i="1" s="1"/>
  <c r="DX20" i="1"/>
  <c r="DU20" i="1"/>
  <c r="EQ20" i="1" s="1"/>
  <c r="DU31" i="1"/>
  <c r="EQ31" i="1" s="1"/>
  <c r="DX31" i="1"/>
  <c r="EF33" i="1"/>
  <c r="DX44" i="1"/>
  <c r="DU44" i="1"/>
  <c r="EQ44" i="1" s="1"/>
  <c r="DU16" i="1"/>
  <c r="EQ16" i="1" s="1"/>
  <c r="EB15" i="1"/>
  <c r="DU38" i="1"/>
  <c r="EQ38" i="1" s="1"/>
  <c r="EH11" i="1"/>
  <c r="DU51" i="1"/>
  <c r="EQ51" i="1" s="1"/>
  <c r="DU18" i="1"/>
  <c r="EQ18" i="1" s="1"/>
  <c r="DU15" i="1"/>
  <c r="EQ15" i="1" s="1"/>
  <c r="EF45" i="1"/>
  <c r="DU35" i="1"/>
  <c r="EQ35" i="1" s="1"/>
  <c r="DX35" i="1"/>
  <c r="DU7" i="1"/>
  <c r="EQ7" i="1" s="1"/>
  <c r="DU26" i="1"/>
  <c r="EQ26" i="1" s="1"/>
  <c r="EH49" i="1"/>
  <c r="EB8" i="1"/>
  <c r="EF19" i="1"/>
  <c r="DY14" i="1"/>
  <c r="ER14" i="1" s="1"/>
  <c r="EB14" i="1"/>
  <c r="DX42" i="1"/>
  <c r="DU42" i="1"/>
  <c r="EQ42" i="1" s="1"/>
  <c r="EF13" i="1"/>
  <c r="EH8" i="4" l="1"/>
  <c r="DY13" i="4"/>
  <c r="ER13" i="4" s="1"/>
  <c r="EF10" i="4"/>
  <c r="EF16" i="4"/>
  <c r="DY6" i="4"/>
  <c r="ER6" i="4" s="1"/>
  <c r="EB6" i="4"/>
  <c r="DY7" i="4"/>
  <c r="ER7" i="4" s="1"/>
  <c r="EB7" i="4"/>
  <c r="EF13" i="4"/>
  <c r="DY10" i="4"/>
  <c r="ER10" i="4" s="1"/>
  <c r="EB11" i="4"/>
  <c r="DY11" i="4"/>
  <c r="ER11" i="4" s="1"/>
  <c r="DY15" i="4"/>
  <c r="ER15" i="4" s="1"/>
  <c r="DY14" i="4"/>
  <c r="ER14" i="4" s="1"/>
  <c r="DY5" i="4"/>
  <c r="ER5" i="4" s="1"/>
  <c r="EF14" i="4"/>
  <c r="DY8" i="4"/>
  <c r="ER8" i="4" s="1"/>
  <c r="EB12" i="4"/>
  <c r="DY12" i="4"/>
  <c r="ER12" i="4" s="1"/>
  <c r="DY16" i="4"/>
  <c r="ER16" i="4" s="1"/>
  <c r="EF5" i="4"/>
  <c r="DY9" i="4"/>
  <c r="ER9" i="4" s="1"/>
  <c r="EH15" i="4"/>
  <c r="DY40" i="1"/>
  <c r="ER40" i="1" s="1"/>
  <c r="DY8" i="1"/>
  <c r="ER8" i="1" s="1"/>
  <c r="DY38" i="1"/>
  <c r="ER38" i="1" s="1"/>
  <c r="DY23" i="1"/>
  <c r="ER23" i="1" s="1"/>
  <c r="DY24" i="1"/>
  <c r="ER24" i="1" s="1"/>
  <c r="EB35" i="1"/>
  <c r="DY35" i="1"/>
  <c r="ER35" i="1" s="1"/>
  <c r="DY20" i="1"/>
  <c r="ER20" i="1" s="1"/>
  <c r="EB20" i="1"/>
  <c r="DY51" i="1"/>
  <c r="ER51" i="1" s="1"/>
  <c r="EF38" i="1"/>
  <c r="EF26" i="1"/>
  <c r="EF18" i="1"/>
  <c r="EF48" i="1"/>
  <c r="EH12" i="1"/>
  <c r="EB28" i="1"/>
  <c r="DY28" i="1"/>
  <c r="ER28" i="1" s="1"/>
  <c r="EF24" i="1"/>
  <c r="EH45" i="1"/>
  <c r="EH33" i="1"/>
  <c r="DY5" i="1"/>
  <c r="ER5" i="1" s="1"/>
  <c r="EB5" i="1"/>
  <c r="DY41" i="1"/>
  <c r="ER41" i="1" s="1"/>
  <c r="DY49" i="1"/>
  <c r="ER49" i="1" s="1"/>
  <c r="DY11" i="1"/>
  <c r="ER11" i="1" s="1"/>
  <c r="DY6" i="1"/>
  <c r="ER6" i="1" s="1"/>
  <c r="DY22" i="1"/>
  <c r="ER22" i="1" s="1"/>
  <c r="DY32" i="1"/>
  <c r="ER32" i="1" s="1"/>
  <c r="DY27" i="1"/>
  <c r="ER27" i="1" s="1"/>
  <c r="DY19" i="1"/>
  <c r="ER19" i="1" s="1"/>
  <c r="DY21" i="1"/>
  <c r="ER21" i="1" s="1"/>
  <c r="DY37" i="1"/>
  <c r="ER37" i="1" s="1"/>
  <c r="DY12" i="1"/>
  <c r="ER12" i="1" s="1"/>
  <c r="DY9" i="1"/>
  <c r="ER9" i="1" s="1"/>
  <c r="DY29" i="1"/>
  <c r="ER29" i="1" s="1"/>
  <c r="DY45" i="1"/>
  <c r="ER45" i="1" s="1"/>
  <c r="DY50" i="1"/>
  <c r="ER50" i="1" s="1"/>
  <c r="DY33" i="1"/>
  <c r="ER33" i="1" s="1"/>
  <c r="DY17" i="1"/>
  <c r="ER17" i="1" s="1"/>
  <c r="DY25" i="1"/>
  <c r="ER25" i="1" s="1"/>
  <c r="DY43" i="1"/>
  <c r="ER43" i="1" s="1"/>
  <c r="DY13" i="1"/>
  <c r="ER13" i="1" s="1"/>
  <c r="DY26" i="1"/>
  <c r="ER26" i="1" s="1"/>
  <c r="EH19" i="1"/>
  <c r="DY31" i="1"/>
  <c r="ER31" i="1" s="1"/>
  <c r="EB31" i="1"/>
  <c r="DY10" i="1"/>
  <c r="ER10" i="1" s="1"/>
  <c r="EH22" i="1"/>
  <c r="EF7" i="1"/>
  <c r="EH43" i="1"/>
  <c r="EF40" i="1"/>
  <c r="EB34" i="1"/>
  <c r="DY34" i="1"/>
  <c r="ER34" i="1" s="1"/>
  <c r="EB30" i="1"/>
  <c r="DY30" i="1"/>
  <c r="ER30" i="1" s="1"/>
  <c r="DY48" i="1"/>
  <c r="ER48" i="1" s="1"/>
  <c r="EH37" i="1"/>
  <c r="EH17" i="1"/>
  <c r="EH25" i="1"/>
  <c r="EF51" i="1"/>
  <c r="DY18" i="1"/>
  <c r="ER18" i="1" s="1"/>
  <c r="EF16" i="1"/>
  <c r="EB42" i="1"/>
  <c r="DY42" i="1"/>
  <c r="ER42" i="1" s="1"/>
  <c r="EH13" i="1"/>
  <c r="EF14" i="1"/>
  <c r="EF8" i="1"/>
  <c r="EF15" i="1"/>
  <c r="EB44" i="1"/>
  <c r="DY44" i="1"/>
  <c r="ER44" i="1" s="1"/>
  <c r="EB36" i="1"/>
  <c r="DY36" i="1"/>
  <c r="ER36" i="1" s="1"/>
  <c r="EF10" i="1"/>
  <c r="EH32" i="1"/>
  <c r="EH27" i="1"/>
  <c r="EB46" i="1"/>
  <c r="DY46" i="1"/>
  <c r="ER46" i="1" s="1"/>
  <c r="DY7" i="1"/>
  <c r="ER7" i="1" s="1"/>
  <c r="DY16" i="1"/>
  <c r="ER16" i="1" s="1"/>
  <c r="EF23" i="1"/>
  <c r="EH21" i="1"/>
  <c r="EB47" i="1"/>
  <c r="DY47" i="1"/>
  <c r="ER47" i="1" s="1"/>
  <c r="EH9" i="1"/>
  <c r="EH29" i="1"/>
  <c r="EH50" i="1"/>
  <c r="DY39" i="1"/>
  <c r="ER39" i="1" s="1"/>
  <c r="EB39" i="1"/>
  <c r="EC10" i="4" l="1"/>
  <c r="ES10" i="4" s="1"/>
  <c r="EC14" i="4"/>
  <c r="ES14" i="4" s="1"/>
  <c r="EH5" i="4"/>
  <c r="EC6" i="4"/>
  <c r="ES6" i="4" s="1"/>
  <c r="EF6" i="4"/>
  <c r="EC5" i="4"/>
  <c r="ES5" i="4" s="1"/>
  <c r="EF11" i="4"/>
  <c r="EC11" i="4"/>
  <c r="ES11" i="4" s="1"/>
  <c r="EH13" i="4"/>
  <c r="EF7" i="4"/>
  <c r="EC7" i="4"/>
  <c r="ES7" i="4" s="1"/>
  <c r="EC16" i="4"/>
  <c r="ES16" i="4" s="1"/>
  <c r="EC15" i="4"/>
  <c r="ES15" i="4" s="1"/>
  <c r="EC8" i="4"/>
  <c r="ES8" i="4" s="1"/>
  <c r="EC9" i="4"/>
  <c r="ES9" i="4" s="1"/>
  <c r="EF12" i="4"/>
  <c r="EC12" i="4"/>
  <c r="ES12" i="4" s="1"/>
  <c r="EH14" i="4"/>
  <c r="EC13" i="4"/>
  <c r="ES13" i="4" s="1"/>
  <c r="EH16" i="4"/>
  <c r="EH10" i="4"/>
  <c r="EC51" i="1"/>
  <c r="ES51" i="1" s="1"/>
  <c r="EH10" i="1"/>
  <c r="EH24" i="1"/>
  <c r="EH15" i="1"/>
  <c r="EC14" i="1"/>
  <c r="ES14" i="1" s="1"/>
  <c r="EC5" i="1"/>
  <c r="ES5" i="1" s="1"/>
  <c r="EF5" i="1"/>
  <c r="EC41" i="1"/>
  <c r="ES41" i="1" s="1"/>
  <c r="EC49" i="1"/>
  <c r="ES49" i="1" s="1"/>
  <c r="EC6" i="1"/>
  <c r="ES6" i="1" s="1"/>
  <c r="EC11" i="1"/>
  <c r="ES11" i="1" s="1"/>
  <c r="EC17" i="1"/>
  <c r="ES17" i="1" s="1"/>
  <c r="EC43" i="1"/>
  <c r="ES43" i="1" s="1"/>
  <c r="EC22" i="1"/>
  <c r="ES22" i="1" s="1"/>
  <c r="EC45" i="1"/>
  <c r="ES45" i="1" s="1"/>
  <c r="EC29" i="1"/>
  <c r="ES29" i="1" s="1"/>
  <c r="EC12" i="1"/>
  <c r="ES12" i="1" s="1"/>
  <c r="EC27" i="1"/>
  <c r="ES27" i="1" s="1"/>
  <c r="EC32" i="1"/>
  <c r="ES32" i="1" s="1"/>
  <c r="EC19" i="1"/>
  <c r="ES19" i="1" s="1"/>
  <c r="EC50" i="1"/>
  <c r="ES50" i="1" s="1"/>
  <c r="EC13" i="1"/>
  <c r="ES13" i="1" s="1"/>
  <c r="EC37" i="1"/>
  <c r="ES37" i="1" s="1"/>
  <c r="EC25" i="1"/>
  <c r="ES25" i="1" s="1"/>
  <c r="EC33" i="1"/>
  <c r="ES33" i="1" s="1"/>
  <c r="EC9" i="1"/>
  <c r="ES9" i="1" s="1"/>
  <c r="EC21" i="1"/>
  <c r="ES21" i="1" s="1"/>
  <c r="EH48" i="1"/>
  <c r="EC26" i="1"/>
  <c r="ES26" i="1" s="1"/>
  <c r="EC35" i="1"/>
  <c r="ES35" i="1" s="1"/>
  <c r="EF35" i="1"/>
  <c r="EH8" i="1"/>
  <c r="EC18" i="1"/>
  <c r="ES18" i="1" s="1"/>
  <c r="EH38" i="1"/>
  <c r="EF47" i="1"/>
  <c r="EC47" i="1"/>
  <c r="ES47" i="1" s="1"/>
  <c r="EC23" i="1"/>
  <c r="ES23" i="1" s="1"/>
  <c r="EF46" i="1"/>
  <c r="EC46" i="1"/>
  <c r="ES46" i="1" s="1"/>
  <c r="EF36" i="1"/>
  <c r="EC36" i="1"/>
  <c r="ES36" i="1" s="1"/>
  <c r="EC15" i="1"/>
  <c r="ES15" i="1" s="1"/>
  <c r="EH14" i="1"/>
  <c r="EF42" i="1"/>
  <c r="EC42" i="1"/>
  <c r="ES42" i="1" s="1"/>
  <c r="EF34" i="1"/>
  <c r="EC34" i="1"/>
  <c r="ES34" i="1" s="1"/>
  <c r="EF28" i="1"/>
  <c r="EC28" i="1"/>
  <c r="ES28" i="1" s="1"/>
  <c r="EC48" i="1"/>
  <c r="ES48" i="1" s="1"/>
  <c r="EH26" i="1"/>
  <c r="EC20" i="1"/>
  <c r="ES20" i="1" s="1"/>
  <c r="EF20" i="1"/>
  <c r="EF44" i="1"/>
  <c r="EC44" i="1"/>
  <c r="ES44" i="1" s="1"/>
  <c r="EH16" i="1"/>
  <c r="EF30" i="1"/>
  <c r="EC30" i="1"/>
  <c r="ES30" i="1" s="1"/>
  <c r="EH40" i="1"/>
  <c r="EC7" i="1"/>
  <c r="ES7" i="1" s="1"/>
  <c r="EC31" i="1"/>
  <c r="ES31" i="1" s="1"/>
  <c r="EF31" i="1"/>
  <c r="EC39" i="1"/>
  <c r="ES39" i="1" s="1"/>
  <c r="EF39" i="1"/>
  <c r="EH23" i="1"/>
  <c r="EC10" i="1"/>
  <c r="ES10" i="1" s="1"/>
  <c r="EC8" i="1"/>
  <c r="ES8" i="1" s="1"/>
  <c r="EC16" i="1"/>
  <c r="ES16" i="1" s="1"/>
  <c r="EH51" i="1"/>
  <c r="EC40" i="1"/>
  <c r="ES40" i="1" s="1"/>
  <c r="EH7" i="1"/>
  <c r="EC24" i="1"/>
  <c r="ES24" i="1" s="1"/>
  <c r="EH18" i="1"/>
  <c r="EC38" i="1"/>
  <c r="ES38" i="1" s="1"/>
  <c r="EG10" i="4" l="1"/>
  <c r="ET10" i="4" s="1"/>
  <c r="EG15" i="4"/>
  <c r="ET15" i="4" s="1"/>
  <c r="EG8" i="4"/>
  <c r="ET8" i="4" s="1"/>
  <c r="EG9" i="4"/>
  <c r="ET9" i="4" s="1"/>
  <c r="EH6" i="4"/>
  <c r="EG6" i="4"/>
  <c r="ET6" i="4" s="1"/>
  <c r="EG12" i="4"/>
  <c r="ET12" i="4" s="1"/>
  <c r="EH12" i="4"/>
  <c r="EH7" i="4"/>
  <c r="EG7" i="4"/>
  <c r="ET7" i="4" s="1"/>
  <c r="EG11" i="4"/>
  <c r="ET11" i="4" s="1"/>
  <c r="EH11" i="4"/>
  <c r="EG14" i="4"/>
  <c r="ET14" i="4" s="1"/>
  <c r="EG16" i="4"/>
  <c r="ET16" i="4" s="1"/>
  <c r="EG13" i="4"/>
  <c r="ET13" i="4" s="1"/>
  <c r="EG5" i="4"/>
  <c r="ET5" i="4" s="1"/>
  <c r="EG40" i="1"/>
  <c r="ET40" i="1" s="1"/>
  <c r="EG16" i="1"/>
  <c r="ET16" i="1" s="1"/>
  <c r="EG48" i="1"/>
  <c r="ET48" i="1" s="1"/>
  <c r="EG14" i="1"/>
  <c r="ET14" i="1" s="1"/>
  <c r="EG51" i="1"/>
  <c r="ET51" i="1" s="1"/>
  <c r="EG8" i="1"/>
  <c r="ET8" i="1" s="1"/>
  <c r="EG7" i="1"/>
  <c r="ET7" i="1" s="1"/>
  <c r="EG23" i="1"/>
  <c r="ET23" i="1" s="1"/>
  <c r="EH28" i="1"/>
  <c r="EG28" i="1"/>
  <c r="ET28" i="1" s="1"/>
  <c r="EG42" i="1"/>
  <c r="ET42" i="1" s="1"/>
  <c r="EH42" i="1"/>
  <c r="EH35" i="1"/>
  <c r="EG35" i="1"/>
  <c r="ET35" i="1" s="1"/>
  <c r="EH20" i="1"/>
  <c r="EG20" i="1"/>
  <c r="ET20" i="1" s="1"/>
  <c r="EG34" i="1"/>
  <c r="ET34" i="1" s="1"/>
  <c r="EH34" i="1"/>
  <c r="EG47" i="1"/>
  <c r="ET47" i="1" s="1"/>
  <c r="EH47" i="1"/>
  <c r="EG24" i="1"/>
  <c r="ET24" i="1" s="1"/>
  <c r="EH31" i="1"/>
  <c r="EG31" i="1"/>
  <c r="ET31" i="1" s="1"/>
  <c r="EH46" i="1"/>
  <c r="EG46" i="1"/>
  <c r="ET46" i="1" s="1"/>
  <c r="EG38" i="1"/>
  <c r="ET38" i="1" s="1"/>
  <c r="EG18" i="1"/>
  <c r="ET18" i="1" s="1"/>
  <c r="EH39" i="1"/>
  <c r="EG39" i="1"/>
  <c r="ET39" i="1" s="1"/>
  <c r="EH30" i="1"/>
  <c r="EG30" i="1"/>
  <c r="ET30" i="1" s="1"/>
  <c r="EH44" i="1"/>
  <c r="EG44" i="1"/>
  <c r="ET44" i="1" s="1"/>
  <c r="EG26" i="1"/>
  <c r="ET26" i="1" s="1"/>
  <c r="EG36" i="1"/>
  <c r="ET36" i="1" s="1"/>
  <c r="EH36" i="1"/>
  <c r="EG5" i="1"/>
  <c r="ET5" i="1" s="1"/>
  <c r="EH5" i="1"/>
  <c r="EG41" i="1"/>
  <c r="ET41" i="1" s="1"/>
  <c r="EG6" i="1"/>
  <c r="ET6" i="1" s="1"/>
  <c r="EG11" i="1"/>
  <c r="ET11" i="1" s="1"/>
  <c r="EG49" i="1"/>
  <c r="ET49" i="1" s="1"/>
  <c r="EG12" i="1"/>
  <c r="ET12" i="1" s="1"/>
  <c r="EG33" i="1"/>
  <c r="ET33" i="1" s="1"/>
  <c r="EG19" i="1"/>
  <c r="ET19" i="1" s="1"/>
  <c r="EG17" i="1"/>
  <c r="ET17" i="1" s="1"/>
  <c r="EG27" i="1"/>
  <c r="ET27" i="1" s="1"/>
  <c r="EG29" i="1"/>
  <c r="ET29" i="1" s="1"/>
  <c r="EG13" i="1"/>
  <c r="ET13" i="1" s="1"/>
  <c r="EG9" i="1"/>
  <c r="ET9" i="1" s="1"/>
  <c r="EG50" i="1"/>
  <c r="ET50" i="1" s="1"/>
  <c r="EG22" i="1"/>
  <c r="ET22" i="1" s="1"/>
  <c r="EG37" i="1"/>
  <c r="ET37" i="1" s="1"/>
  <c r="EG21" i="1"/>
  <c r="ET21" i="1" s="1"/>
  <c r="EG45" i="1"/>
  <c r="ET45" i="1" s="1"/>
  <c r="EG43" i="1"/>
  <c r="ET43" i="1" s="1"/>
  <c r="EG25" i="1"/>
  <c r="ET25" i="1" s="1"/>
  <c r="EG32" i="1"/>
  <c r="ET32" i="1" s="1"/>
  <c r="EG15" i="1"/>
  <c r="ET15" i="1" s="1"/>
  <c r="EG10" i="1"/>
  <c r="ET10" i="1" s="1"/>
</calcChain>
</file>

<file path=xl/sharedStrings.xml><?xml version="1.0" encoding="utf-8"?>
<sst xmlns="http://schemas.openxmlformats.org/spreadsheetml/2006/main" count="1792" uniqueCount="146">
  <si>
    <t>nr</t>
  </si>
  <si>
    <t>chip</t>
  </si>
  <si>
    <t>Nafn</t>
  </si>
  <si>
    <t>Félag</t>
  </si>
  <si>
    <t>S1S</t>
  </si>
  <si>
    <t>S1E</t>
  </si>
  <si>
    <t>S2S</t>
  </si>
  <si>
    <t>S2E</t>
  </si>
  <si>
    <t>S3S</t>
  </si>
  <si>
    <t>S3E</t>
  </si>
  <si>
    <t>S4S</t>
  </si>
  <si>
    <t>S4E</t>
  </si>
  <si>
    <t>S5S</t>
  </si>
  <si>
    <t>S5E</t>
  </si>
  <si>
    <t>S6S</t>
  </si>
  <si>
    <t>S6E</t>
  </si>
  <si>
    <t>S7S</t>
  </si>
  <si>
    <t>S7E</t>
  </si>
  <si>
    <t>S8S</t>
  </si>
  <si>
    <t>S8E</t>
  </si>
  <si>
    <t>S9S</t>
  </si>
  <si>
    <t>S9E</t>
  </si>
  <si>
    <t>S10S</t>
  </si>
  <si>
    <t>S10E</t>
  </si>
  <si>
    <t>Finish</t>
  </si>
  <si>
    <t>S1T</t>
  </si>
  <si>
    <t>S2T</t>
  </si>
  <si>
    <t>S3T</t>
  </si>
  <si>
    <t>S4T</t>
  </si>
  <si>
    <t>S5T</t>
  </si>
  <si>
    <t>S6T</t>
  </si>
  <si>
    <t>S7T</t>
  </si>
  <si>
    <t>S8T</t>
  </si>
  <si>
    <t>S9T</t>
  </si>
  <si>
    <t>S10T</t>
  </si>
  <si>
    <t>Refsing</t>
  </si>
  <si>
    <t>OverAllRank</t>
  </si>
  <si>
    <t>Total Time</t>
  </si>
  <si>
    <t>Delta2NextRider</t>
  </si>
  <si>
    <t>DeltaBestRider</t>
  </si>
  <si>
    <t>DiffBest%</t>
  </si>
  <si>
    <t>Wnm</t>
  </si>
  <si>
    <t>WRank</t>
  </si>
  <si>
    <t>ChipID</t>
  </si>
  <si>
    <t>Sæti</t>
  </si>
  <si>
    <t>Heildartími</t>
  </si>
  <si>
    <t>S1R</t>
  </si>
  <si>
    <t>S1Accum</t>
  </si>
  <si>
    <t>S1AccRank</t>
  </si>
  <si>
    <t>S2R</t>
  </si>
  <si>
    <t>S2Accum</t>
  </si>
  <si>
    <t>S2AccRank</t>
  </si>
  <si>
    <t>S3R</t>
  </si>
  <si>
    <t>S3Accum</t>
  </si>
  <si>
    <t>S3AccRank</t>
  </si>
  <si>
    <t>S4R</t>
  </si>
  <si>
    <t>S4Accum</t>
  </si>
  <si>
    <t>S4AccRank</t>
  </si>
  <si>
    <t>S5R</t>
  </si>
  <si>
    <t>S5Accum</t>
  </si>
  <si>
    <t>S5AccRank</t>
  </si>
  <si>
    <t>S6R</t>
  </si>
  <si>
    <t>S6Accum</t>
  </si>
  <si>
    <t>S6AccRank</t>
  </si>
  <si>
    <t>S7R</t>
  </si>
  <si>
    <t>S7Accum</t>
  </si>
  <si>
    <t>S7AccRank</t>
  </si>
  <si>
    <t>S8R</t>
  </si>
  <si>
    <t>S8Accum</t>
  </si>
  <si>
    <t>S8AccRank</t>
  </si>
  <si>
    <t>S9R</t>
  </si>
  <si>
    <t>S9Accum</t>
  </si>
  <si>
    <t>S9AccRank</t>
  </si>
  <si>
    <t>S10R</t>
  </si>
  <si>
    <t>S10Accum</t>
  </si>
  <si>
    <t>S10AccRank</t>
  </si>
  <si>
    <t>Test</t>
  </si>
  <si>
    <t>Name2</t>
  </si>
  <si>
    <t xml:space="preserve">Jónas Stefánsson </t>
  </si>
  <si>
    <t xml:space="preserve">Hjólreiðafélag Akureyrar </t>
  </si>
  <si>
    <t>NA</t>
  </si>
  <si>
    <t>?</t>
  </si>
  <si>
    <t>C</t>
  </si>
  <si>
    <t xml:space="preserve">Davíð Þór Sigurðsson </t>
  </si>
  <si>
    <t xml:space="preserve">HFR </t>
  </si>
  <si>
    <t xml:space="preserve">Sigurgeir Halldórsson </t>
  </si>
  <si>
    <t xml:space="preserve">Utan félags </t>
  </si>
  <si>
    <t xml:space="preserve">Pétur Stefánsson </t>
  </si>
  <si>
    <t xml:space="preserve">Brynjar Þór Bragason </t>
  </si>
  <si>
    <t>??:??:??</t>
  </si>
  <si>
    <t>DQ</t>
  </si>
  <si>
    <t xml:space="preserve">Bjarki Bjarnason </t>
  </si>
  <si>
    <t xml:space="preserve">Tindur </t>
  </si>
  <si>
    <t xml:space="preserve">Heiðar Snær Rögnvaldsson </t>
  </si>
  <si>
    <t xml:space="preserve">Hlynur Þorsteinsson </t>
  </si>
  <si>
    <t>Guðni Alexandersson Bridd</t>
  </si>
  <si>
    <t xml:space="preserve">Egill Þorsteinsson </t>
  </si>
  <si>
    <t xml:space="preserve">Hlynur Örn Björgvinsson </t>
  </si>
  <si>
    <t xml:space="preserve">Lárus Árni Hermannsson </t>
  </si>
  <si>
    <t xml:space="preserve">Steven Clark </t>
  </si>
  <si>
    <t xml:space="preserve">Rúnar Ómarsson </t>
  </si>
  <si>
    <t xml:space="preserve">Einar Hreinsson </t>
  </si>
  <si>
    <t xml:space="preserve">Stefán Helgi Garðarsson </t>
  </si>
  <si>
    <t xml:space="preserve">Magnús Andrésson </t>
  </si>
  <si>
    <t xml:space="preserve">FIMMAN </t>
  </si>
  <si>
    <t xml:space="preserve">Hörður Finnbogason </t>
  </si>
  <si>
    <t xml:space="preserve">Daníel Magnússon </t>
  </si>
  <si>
    <t xml:space="preserve">Bodvar Þórisson </t>
  </si>
  <si>
    <t xml:space="preserve">Eiríkur Ingi Jóhannsson </t>
  </si>
  <si>
    <t xml:space="preserve">Halldór Einarsson </t>
  </si>
  <si>
    <t xml:space="preserve">Marteinn Sigurðsson </t>
  </si>
  <si>
    <t>Þórdís Björk Georgsdóttir</t>
  </si>
  <si>
    <t>x</t>
  </si>
  <si>
    <t>Gunnhildur I. Georgsdótti</t>
  </si>
  <si>
    <t xml:space="preserve">Gunnar Auðunn Ásgeirsson </t>
  </si>
  <si>
    <t>Árni Guðmundur Guðmundsso</t>
  </si>
  <si>
    <t xml:space="preserve">Arturo Santoni Rousselle </t>
  </si>
  <si>
    <t xml:space="preserve">Birgir Már Georgsson </t>
  </si>
  <si>
    <t xml:space="preserve">Geir Gunnarsson </t>
  </si>
  <si>
    <t>Hjálmar svanur hjálmarsso</t>
  </si>
  <si>
    <t xml:space="preserve">Páll Sveinsson </t>
  </si>
  <si>
    <t xml:space="preserve">Halla Jónsdóttir </t>
  </si>
  <si>
    <t xml:space="preserve">Helgi Valur Georgsson </t>
  </si>
  <si>
    <t>Sveinborg Hlíf Gunnarsdót</t>
  </si>
  <si>
    <t xml:space="preserve">Sigurður Anton Ólafsson </t>
  </si>
  <si>
    <t>Þóra Katrín Gunnarsdóttir</t>
  </si>
  <si>
    <t xml:space="preserve">Arnar Bergmann </t>
  </si>
  <si>
    <t xml:space="preserve">Victor Þór Sigurðsson </t>
  </si>
  <si>
    <t xml:space="preserve">Heida Jonsdottir </t>
  </si>
  <si>
    <t xml:space="preserve">Ólafur Jens Ólafsson </t>
  </si>
  <si>
    <t>Smali</t>
  </si>
  <si>
    <t>x42</t>
  </si>
  <si>
    <t xml:space="preserve">Erla Aðalsteinsdóttir </t>
  </si>
  <si>
    <t>Anna Kristín Ásbjörnsdótt</t>
  </si>
  <si>
    <t xml:space="preserve">Þórdís Einarsdóttir </t>
  </si>
  <si>
    <t xml:space="preserve">Víkingur </t>
  </si>
  <si>
    <t>sigrún kristín jónsdóttir</t>
  </si>
  <si>
    <t xml:space="preserve">Björk Hauksdóttir </t>
  </si>
  <si>
    <t xml:space="preserve">Ívar Örn hauksson </t>
  </si>
  <si>
    <t xml:space="preserve">Corinna Hoffmann </t>
  </si>
  <si>
    <t xml:space="preserve">Ægir </t>
  </si>
  <si>
    <t xml:space="preserve">Magnús Gunnarsson </t>
  </si>
  <si>
    <t>Utan félags</t>
  </si>
  <si>
    <t>Name</t>
  </si>
  <si>
    <t>Enduro Ísland - Haustfagnaður 2015 - Staðfest úrslit</t>
  </si>
  <si>
    <t>Enduro Ísland - Haustfagnaður 2015 - Staðfest úrslit KONUR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</si>
</sst>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9" fontId="2" fillId="0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/>
    <xf numFmtId="21" fontId="1" fillId="0" borderId="1" xfId="0" applyNumberFormat="1" applyFont="1" applyFill="1" applyBorder="1"/>
    <xf numFmtId="46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6" fontId="2" fillId="0" borderId="1" xfId="0" applyNumberFormat="1" applyFont="1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21" fontId="1" fillId="0" borderId="0" xfId="0" applyNumberFormat="1" applyFont="1" applyFill="1" applyBorder="1"/>
    <xf numFmtId="9" fontId="0" fillId="0" borderId="0" xfId="0" applyNumberFormat="1"/>
    <xf numFmtId="21" fontId="0" fillId="0" borderId="0" xfId="0" applyNumberFormat="1"/>
    <xf numFmtId="46" fontId="0" fillId="0" borderId="0" xfId="0" applyNumberFormat="1"/>
    <xf numFmtId="10" fontId="0" fillId="0" borderId="0" xfId="0" applyNumberFormat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33">
    <dxf>
      <fill>
        <patternFill>
          <bgColor rgb="FFFFE6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FFE699"/>
        </patternFill>
      </fill>
    </dxf>
    <dxf>
      <fill>
        <patternFill>
          <bgColor rgb="FFFFE699"/>
        </patternFill>
      </fill>
    </dxf>
    <dxf>
      <fill>
        <patternFill>
          <bgColor rgb="FFFFE699"/>
        </patternFill>
      </fill>
    </dxf>
    <dxf>
      <fill>
        <patternFill>
          <bgColor rgb="FFFFE699"/>
        </patternFill>
      </fill>
    </dxf>
    <dxf>
      <fill>
        <patternFill>
          <bgColor rgb="FFFFE699"/>
        </patternFill>
      </fill>
    </dxf>
    <dxf>
      <fill>
        <patternFill>
          <bgColor rgb="FFFFE699"/>
        </patternFill>
      </fill>
    </dxf>
    <dxf>
      <fill>
        <patternFill>
          <bgColor rgb="FFFFE699"/>
        </patternFill>
      </fill>
    </dxf>
    <dxf>
      <fill>
        <patternFill>
          <bgColor rgb="FFFFE699"/>
        </patternFill>
      </fill>
    </dxf>
    <dxf>
      <fill>
        <patternFill>
          <bgColor rgb="FFFFE699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is-IS" sz="1800" b="1" i="0" baseline="0">
                <a:effectLst/>
              </a:rPr>
              <a:t>Enduro Hausfagnaður 2015 - Þróun á sætaskipan karla (top 15)</a:t>
            </a:r>
            <a:endParaRPr lang="is-I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RecordsAll!$EJ$5</c:f>
              <c:strCache>
                <c:ptCount val="1"/>
                <c:pt idx="0">
                  <c:v>Jónas Stefánsson </c:v>
                </c:pt>
              </c:strCache>
            </c:strRef>
          </c:tx>
          <c:marker>
            <c:symbol val="none"/>
          </c:marker>
          <c:cat>
            <c:strRef>
              <c:f>RecordsAll!$EK$4:$ET$4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RecordsAll!$EK$5:$ET$5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RecordsAll!$EJ$6</c:f>
              <c:strCache>
                <c:ptCount val="1"/>
                <c:pt idx="0">
                  <c:v>Davíð Þór Sigurðsson </c:v>
                </c:pt>
              </c:strCache>
            </c:strRef>
          </c:tx>
          <c:marker>
            <c:symbol val="none"/>
          </c:marker>
          <c:cat>
            <c:strRef>
              <c:f>RecordsAll!$EK$4:$ET$4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RecordsAll!$EK$6:$ET$6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RecordsAll!$EJ$7</c:f>
              <c:strCache>
                <c:ptCount val="1"/>
                <c:pt idx="0">
                  <c:v>Sigurgeir Halldórsson </c:v>
                </c:pt>
              </c:strCache>
            </c:strRef>
          </c:tx>
          <c:marker>
            <c:symbol val="none"/>
          </c:marker>
          <c:cat>
            <c:strRef>
              <c:f>RecordsAll!$EK$4:$ET$4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RecordsAll!$EK$7:$ET$7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RecordsAll!$EJ$8</c:f>
              <c:strCache>
                <c:ptCount val="1"/>
                <c:pt idx="0">
                  <c:v>Pétur Stefánsson </c:v>
                </c:pt>
              </c:strCache>
            </c:strRef>
          </c:tx>
          <c:marker>
            <c:symbol val="none"/>
          </c:marker>
          <c:cat>
            <c:strRef>
              <c:f>RecordsAll!$EK$4:$ET$4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RecordsAll!$EK$8:$ET$8</c:f>
              <c:numCache>
                <c:formatCode>General</c:formatCode>
                <c:ptCount val="10"/>
                <c:pt idx="0">
                  <c:v>14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RecordsAll!$EJ$9</c:f>
              <c:strCache>
                <c:ptCount val="1"/>
                <c:pt idx="0">
                  <c:v>Brynjar Þór Bragason </c:v>
                </c:pt>
              </c:strCache>
            </c:strRef>
          </c:tx>
          <c:marker>
            <c:symbol val="none"/>
          </c:marker>
          <c:cat>
            <c:strRef>
              <c:f>RecordsAll!$EK$4:$ET$4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RecordsAll!$EK$9:$ET$9</c:f>
              <c:numCache>
                <c:formatCode>General</c:formatCode>
                <c:ptCount val="10"/>
                <c:pt idx="0">
                  <c:v>23</c:v>
                </c:pt>
                <c:pt idx="1">
                  <c:v>11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RecordsAll!$EJ$10</c:f>
              <c:strCache>
                <c:ptCount val="1"/>
                <c:pt idx="0">
                  <c:v>Bjarki Bjarnason </c:v>
                </c:pt>
              </c:strCache>
            </c:strRef>
          </c:tx>
          <c:marker>
            <c:symbol val="none"/>
          </c:marker>
          <c:cat>
            <c:strRef>
              <c:f>RecordsAll!$EK$4:$ET$4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RecordsAll!$EK$10:$ET$10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RecordsAll!$EJ$11</c:f>
              <c:strCache>
                <c:ptCount val="1"/>
                <c:pt idx="0">
                  <c:v>Heiðar Snær Rögnvaldsson </c:v>
                </c:pt>
              </c:strCache>
            </c:strRef>
          </c:tx>
          <c:marker>
            <c:symbol val="none"/>
          </c:marker>
          <c:cat>
            <c:strRef>
              <c:f>RecordsAll!$EK$4:$ET$4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RecordsAll!$EK$11:$ET$11</c:f>
              <c:numCache>
                <c:formatCode>General</c:formatCode>
                <c:ptCount val="10"/>
                <c:pt idx="0">
                  <c:v>27</c:v>
                </c:pt>
                <c:pt idx="1">
                  <c:v>15</c:v>
                </c:pt>
                <c:pt idx="2">
                  <c:v>13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RecordsAll!$EJ$12</c:f>
              <c:strCache>
                <c:ptCount val="1"/>
                <c:pt idx="0">
                  <c:v>Hlynur Þorsteinsson </c:v>
                </c:pt>
              </c:strCache>
            </c:strRef>
          </c:tx>
          <c:marker>
            <c:symbol val="none"/>
          </c:marker>
          <c:cat>
            <c:strRef>
              <c:f>RecordsAll!$EK$4:$ET$4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RecordsAll!$EK$12:$ET$12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RecordsAll!$EJ$13</c:f>
              <c:strCache>
                <c:ptCount val="1"/>
                <c:pt idx="0">
                  <c:v>Guðni Alexandersson Bridd</c:v>
                </c:pt>
              </c:strCache>
            </c:strRef>
          </c:tx>
          <c:marker>
            <c:symbol val="none"/>
          </c:marker>
          <c:cat>
            <c:strRef>
              <c:f>RecordsAll!$EK$4:$ET$4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RecordsAll!$EK$13:$ET$13</c:f>
              <c:numCache>
                <c:formatCode>General</c:formatCode>
                <c:ptCount val="10"/>
                <c:pt idx="0">
                  <c:v>9</c:v>
                </c:pt>
                <c:pt idx="1">
                  <c:v>12</c:v>
                </c:pt>
                <c:pt idx="2">
                  <c:v>12</c:v>
                </c:pt>
                <c:pt idx="3">
                  <c:v>8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RecordsAll!$EJ$14</c:f>
              <c:strCache>
                <c:ptCount val="1"/>
                <c:pt idx="0">
                  <c:v>Egill Þorsteinsson </c:v>
                </c:pt>
              </c:strCache>
            </c:strRef>
          </c:tx>
          <c:marker>
            <c:symbol val="none"/>
          </c:marker>
          <c:cat>
            <c:strRef>
              <c:f>RecordsAll!$EK$4:$ET$4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RecordsAll!$EK$14:$ET$14</c:f>
              <c:numCache>
                <c:formatCode>General</c:formatCode>
                <c:ptCount val="10"/>
                <c:pt idx="0">
                  <c:v>13</c:v>
                </c:pt>
                <c:pt idx="1">
                  <c:v>10</c:v>
                </c:pt>
                <c:pt idx="2">
                  <c:v>15</c:v>
                </c:pt>
                <c:pt idx="3">
                  <c:v>11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RecordsAll!$EJ$15</c:f>
              <c:strCache>
                <c:ptCount val="1"/>
                <c:pt idx="0">
                  <c:v>Hlynur Örn Björgvinsson </c:v>
                </c:pt>
              </c:strCache>
            </c:strRef>
          </c:tx>
          <c:marker>
            <c:symbol val="none"/>
          </c:marker>
          <c:cat>
            <c:strRef>
              <c:f>RecordsAll!$EK$4:$ET$4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RecordsAll!$EK$15:$ET$15</c:f>
              <c:numCache>
                <c:formatCode>General</c:formatCode>
                <c:ptCount val="10"/>
                <c:pt idx="0">
                  <c:v>11</c:v>
                </c:pt>
                <c:pt idx="1">
                  <c:v>14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RecordsAll!$EJ$16</c:f>
              <c:strCache>
                <c:ptCount val="1"/>
                <c:pt idx="0">
                  <c:v>Lárus Árni Hermannsson </c:v>
                </c:pt>
              </c:strCache>
            </c:strRef>
          </c:tx>
          <c:marker>
            <c:symbol val="none"/>
          </c:marker>
          <c:cat>
            <c:strRef>
              <c:f>RecordsAll!$EK$4:$ET$4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RecordsAll!$EK$16:$ET$16</c:f>
              <c:numCache>
                <c:formatCode>General</c:formatCode>
                <c:ptCount val="10"/>
                <c:pt idx="0">
                  <c:v>7</c:v>
                </c:pt>
                <c:pt idx="1">
                  <c:v>13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14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RecordsAll!$EJ$17</c:f>
              <c:strCache>
                <c:ptCount val="1"/>
                <c:pt idx="0">
                  <c:v>Steven Clark </c:v>
                </c:pt>
              </c:strCache>
            </c:strRef>
          </c:tx>
          <c:marker>
            <c:symbol val="none"/>
          </c:marker>
          <c:cat>
            <c:strRef>
              <c:f>RecordsAll!$EK$4:$ET$4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RecordsAll!$EK$17:$ET$17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11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14</c:v>
                </c:pt>
                <c:pt idx="8">
                  <c:v>14</c:v>
                </c:pt>
                <c:pt idx="9">
                  <c:v>13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RecordsAll!$EJ$18</c:f>
              <c:strCache>
                <c:ptCount val="1"/>
                <c:pt idx="0">
                  <c:v>Rúnar Ómarsson </c:v>
                </c:pt>
              </c:strCache>
            </c:strRef>
          </c:tx>
          <c:marker>
            <c:symbol val="none"/>
          </c:marker>
          <c:cat>
            <c:strRef>
              <c:f>RecordsAll!$EK$4:$ET$4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RecordsAll!$EK$18:$ET$18</c:f>
              <c:numCache>
                <c:formatCode>General</c:formatCode>
                <c:ptCount val="10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13</c:v>
                </c:pt>
                <c:pt idx="6">
                  <c:v>14</c:v>
                </c:pt>
                <c:pt idx="7">
                  <c:v>12</c:v>
                </c:pt>
                <c:pt idx="8">
                  <c:v>12</c:v>
                </c:pt>
                <c:pt idx="9">
                  <c:v>14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RecordsAll!$EJ$19</c:f>
              <c:strCache>
                <c:ptCount val="1"/>
                <c:pt idx="0">
                  <c:v>Einar Hreinsson </c:v>
                </c:pt>
              </c:strCache>
            </c:strRef>
          </c:tx>
          <c:marker>
            <c:symbol val="none"/>
          </c:marker>
          <c:cat>
            <c:strRef>
              <c:f>RecordsAll!$EK$4:$ET$4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RecordsAll!$EK$19:$ET$19</c:f>
              <c:numCache>
                <c:formatCode>General</c:formatCode>
                <c:ptCount val="10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17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RecordsAll!$EJ$23</c:f>
              <c:strCache>
                <c:ptCount val="1"/>
                <c:pt idx="0">
                  <c:v>Daníel Magnússon </c:v>
                </c:pt>
              </c:strCache>
            </c:strRef>
          </c:tx>
          <c:marker>
            <c:symbol val="none"/>
          </c:marker>
          <c:cat>
            <c:strRef>
              <c:f>RecordsAll!$EK$4:$ET$4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RecordsAll!$EK$23:$ET$23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672352"/>
        <c:axId val="383672744"/>
      </c:lineChart>
      <c:catAx>
        <c:axId val="3836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Title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83672744"/>
        <c:crosses val="autoZero"/>
        <c:auto val="1"/>
        <c:lblAlgn val="ctr"/>
        <c:lblOffset val="100"/>
        <c:noMultiLvlLbl val="0"/>
      </c:catAx>
      <c:valAx>
        <c:axId val="383672744"/>
        <c:scaling>
          <c:orientation val="minMax"/>
          <c:max val="17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is-IS"/>
                  <a:t>Title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83672352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is-I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is-IS" sz="1800" b="1" i="0" baseline="0">
                <a:effectLst/>
              </a:rPr>
              <a:t>Enduro Haustfagnaður 2015 - Þróun á sætaskipan kvenna</a:t>
            </a:r>
            <a:endParaRPr lang="is-I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RecordsWomen!$EJ$5</c:f>
              <c:strCache>
                <c:ptCount val="1"/>
                <c:pt idx="0">
                  <c:v>Þórdís Björk Georgsdóttir</c:v>
                </c:pt>
              </c:strCache>
            </c:strRef>
          </c:tx>
          <c:marker>
            <c:symbol val="none"/>
          </c:marker>
          <c:cat>
            <c:strRef>
              <c:f>RecordsWomen!$EK$4:$ET$4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RecordsWomen!$EK$5:$ET$5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RecordsWomen!$EJ$6</c:f>
              <c:strCache>
                <c:ptCount val="1"/>
                <c:pt idx="0">
                  <c:v>Gunnhildur I. Georgsdótti</c:v>
                </c:pt>
              </c:strCache>
            </c:strRef>
          </c:tx>
          <c:marker>
            <c:symbol val="none"/>
          </c:marker>
          <c:cat>
            <c:strRef>
              <c:f>RecordsWomen!$EK$4:$ET$4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RecordsWomen!$EK$6:$ET$6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RecordsWomen!$EJ$7</c:f>
              <c:strCache>
                <c:ptCount val="1"/>
                <c:pt idx="0">
                  <c:v>Halla Jónsdóttir </c:v>
                </c:pt>
              </c:strCache>
            </c:strRef>
          </c:tx>
          <c:marker>
            <c:symbol val="none"/>
          </c:marker>
          <c:cat>
            <c:strRef>
              <c:f>RecordsWomen!$EK$4:$ET$4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RecordsWomen!$EK$7:$ET$7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RecordsWomen!$EJ$8</c:f>
              <c:strCache>
                <c:ptCount val="1"/>
                <c:pt idx="0">
                  <c:v>Sveinborg Hlíf Gunnarsdót</c:v>
                </c:pt>
              </c:strCache>
            </c:strRef>
          </c:tx>
          <c:marker>
            <c:symbol val="none"/>
          </c:marker>
          <c:cat>
            <c:strRef>
              <c:f>RecordsWomen!$EK$4:$ET$4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RecordsWomen!$EK$8:$ET$8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RecordsWomen!$EJ$9</c:f>
              <c:strCache>
                <c:ptCount val="1"/>
                <c:pt idx="0">
                  <c:v>Þóra Katrín Gunnarsdóttir</c:v>
                </c:pt>
              </c:strCache>
            </c:strRef>
          </c:tx>
          <c:marker>
            <c:symbol val="none"/>
          </c:marker>
          <c:cat>
            <c:strRef>
              <c:f>RecordsWomen!$EK$4:$ET$4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RecordsWomen!$EK$9:$ET$9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RecordsWomen!$EJ$10</c:f>
              <c:strCache>
                <c:ptCount val="1"/>
                <c:pt idx="0">
                  <c:v>Arnar Bergmann </c:v>
                </c:pt>
              </c:strCache>
            </c:strRef>
          </c:tx>
          <c:marker>
            <c:symbol val="none"/>
          </c:marker>
          <c:cat>
            <c:strRef>
              <c:f>RecordsWomen!$EK$4:$ET$4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RecordsWomen!$EK$10:$ET$10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RecordsWomen!$EJ$11</c:f>
              <c:strCache>
                <c:ptCount val="1"/>
                <c:pt idx="0">
                  <c:v>Heida Jonsdottir </c:v>
                </c:pt>
              </c:strCache>
            </c:strRef>
          </c:tx>
          <c:marker>
            <c:symbol val="none"/>
          </c:marker>
          <c:cat>
            <c:strRef>
              <c:f>RecordsWomen!$EK$4:$ET$4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RecordsWomen!$EK$11:$ET$11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RecordsWomen!$EJ$12</c:f>
              <c:strCache>
                <c:ptCount val="1"/>
                <c:pt idx="0">
                  <c:v>Erla Aðalsteinsdóttir </c:v>
                </c:pt>
              </c:strCache>
            </c:strRef>
          </c:tx>
          <c:marker>
            <c:symbol val="none"/>
          </c:marker>
          <c:cat>
            <c:strRef>
              <c:f>RecordsWomen!$EK$4:$ET$4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RecordsWomen!$EK$12:$ET$12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RecordsWomen!$EJ$13</c:f>
              <c:strCache>
                <c:ptCount val="1"/>
                <c:pt idx="0">
                  <c:v>Anna Kristín Ásbjörnsdótt</c:v>
                </c:pt>
              </c:strCache>
            </c:strRef>
          </c:tx>
          <c:marker>
            <c:symbol val="none"/>
          </c:marker>
          <c:cat>
            <c:strRef>
              <c:f>RecordsWomen!$EK$4:$ET$4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RecordsWomen!$EK$13:$ET$13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RecordsWomen!$EJ$14</c:f>
              <c:strCache>
                <c:ptCount val="1"/>
                <c:pt idx="0">
                  <c:v>Þórdís Einarsdóttir </c:v>
                </c:pt>
              </c:strCache>
            </c:strRef>
          </c:tx>
          <c:marker>
            <c:symbol val="none"/>
          </c:marker>
          <c:cat>
            <c:strRef>
              <c:f>RecordsWomen!$EK$4:$ET$4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RecordsWomen!$EK$14:$ET$14</c:f>
              <c:numCache>
                <c:formatCode>General</c:formatCode>
                <c:ptCount val="10"/>
                <c:pt idx="0">
                  <c:v>10</c:v>
                </c:pt>
                <c:pt idx="1">
                  <c:v>9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RecordsWomen!$EJ$15</c:f>
              <c:strCache>
                <c:ptCount val="1"/>
                <c:pt idx="0">
                  <c:v>sigrún kristín jónsdóttir</c:v>
                </c:pt>
              </c:strCache>
            </c:strRef>
          </c:tx>
          <c:marker>
            <c:symbol val="none"/>
          </c:marker>
          <c:cat>
            <c:strRef>
              <c:f>RecordsWomen!$EK$4:$ET$4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RecordsWomen!$EK$15:$ET$15</c:f>
              <c:numCache>
                <c:formatCode>General</c:formatCode>
                <c:ptCount val="10"/>
                <c:pt idx="0">
                  <c:v>12</c:v>
                </c:pt>
                <c:pt idx="1">
                  <c:v>12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RecordsWomen!$EJ$16</c:f>
              <c:strCache>
                <c:ptCount val="1"/>
                <c:pt idx="0">
                  <c:v>Björk Hauksdóttir </c:v>
                </c:pt>
              </c:strCache>
            </c:strRef>
          </c:tx>
          <c:marker>
            <c:symbol val="none"/>
          </c:marker>
          <c:cat>
            <c:strRef>
              <c:f>RecordsWomen!$EK$4:$ET$4</c:f>
              <c:strCache>
                <c:ptCount val="10"/>
                <c:pt idx="0">
                  <c:v>S1AccRank</c:v>
                </c:pt>
                <c:pt idx="1">
                  <c:v>S2AccRank</c:v>
                </c:pt>
                <c:pt idx="2">
                  <c:v>S3AccRank</c:v>
                </c:pt>
                <c:pt idx="3">
                  <c:v>S4AccRank</c:v>
                </c:pt>
                <c:pt idx="4">
                  <c:v>S5AccRank</c:v>
                </c:pt>
                <c:pt idx="5">
                  <c:v>S6AccRank</c:v>
                </c:pt>
                <c:pt idx="6">
                  <c:v>S7AccRank</c:v>
                </c:pt>
                <c:pt idx="7">
                  <c:v>S8AccRank</c:v>
                </c:pt>
                <c:pt idx="8">
                  <c:v>S9AccRank</c:v>
                </c:pt>
                <c:pt idx="9">
                  <c:v>S10AccRank</c:v>
                </c:pt>
              </c:strCache>
            </c:strRef>
          </c:cat>
          <c:val>
            <c:numRef>
              <c:f>RecordsWomen!$EK$16:$ET$16</c:f>
              <c:numCache>
                <c:formatCode>General</c:formatCode>
                <c:ptCount val="10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673528"/>
        <c:axId val="383673920"/>
      </c:lineChart>
      <c:catAx>
        <c:axId val="383673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Title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83673920"/>
        <c:crosses val="autoZero"/>
        <c:auto val="1"/>
        <c:lblAlgn val="ctr"/>
        <c:lblOffset val="100"/>
        <c:noMultiLvlLbl val="0"/>
      </c:catAx>
      <c:valAx>
        <c:axId val="383673920"/>
        <c:scaling>
          <c:orientation val="minMax"/>
          <c:max val="1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is-IS"/>
                  <a:t>Title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83673528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is-I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14</xdr:col>
      <xdr:colOff>600075</xdr:colOff>
      <xdr:row>30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70"/>
  <sheetViews>
    <sheetView tabSelected="1" topLeftCell="CH1" zoomScaleNormal="100" workbookViewId="0">
      <selection activeCell="CH1" sqref="CH1:DK1"/>
    </sheetView>
  </sheetViews>
  <sheetFormatPr defaultRowHeight="15" x14ac:dyDescent="0.25"/>
  <cols>
    <col min="1" max="85" width="0" hidden="1" customWidth="1"/>
    <col min="86" max="86" width="12" bestFit="1" customWidth="1"/>
    <col min="87" max="87" width="10.28515625" bestFit="1" customWidth="1"/>
    <col min="88" max="88" width="28.28515625" bestFit="1" customWidth="1"/>
    <col min="89" max="89" width="23.5703125" bestFit="1" customWidth="1"/>
    <col min="90" max="90" width="15.85546875" bestFit="1" customWidth="1"/>
    <col min="91" max="91" width="14.42578125" bestFit="1" customWidth="1"/>
    <col min="92" max="92" width="9.7109375" bestFit="1" customWidth="1"/>
    <col min="93" max="93" width="5.85546875" bestFit="1" customWidth="1"/>
    <col min="94" max="94" width="7.28515625" bestFit="1" customWidth="1"/>
    <col min="95" max="95" width="8" bestFit="1" customWidth="1"/>
    <col min="96" max="96" width="5" bestFit="1" customWidth="1"/>
    <col min="97" max="97" width="11" bestFit="1" customWidth="1"/>
    <col min="98" max="98" width="8.140625" bestFit="1" customWidth="1"/>
    <col min="99" max="99" width="4.140625" bestFit="1" customWidth="1"/>
    <col min="100" max="100" width="8.85546875" bestFit="1" customWidth="1"/>
    <col min="101" max="101" width="10.28515625" bestFit="1" customWidth="1"/>
    <col min="102" max="102" width="8.140625" bestFit="1" customWidth="1"/>
    <col min="103" max="103" width="4.140625" bestFit="1" customWidth="1"/>
    <col min="104" max="104" width="8.85546875" bestFit="1" customWidth="1"/>
    <col min="105" max="105" width="10.28515625" bestFit="1" customWidth="1"/>
    <col min="106" max="106" width="8.140625" bestFit="1" customWidth="1"/>
    <col min="107" max="107" width="4.140625" bestFit="1" customWidth="1"/>
    <col min="108" max="108" width="8.85546875" bestFit="1" customWidth="1"/>
    <col min="109" max="109" width="10.28515625" bestFit="1" customWidth="1"/>
    <col min="110" max="110" width="8.140625" bestFit="1" customWidth="1"/>
    <col min="111" max="111" width="4.140625" bestFit="1" customWidth="1"/>
    <col min="112" max="112" width="8.85546875" bestFit="1" customWidth="1"/>
    <col min="113" max="113" width="10.28515625" bestFit="1" customWidth="1"/>
    <col min="114" max="114" width="8.140625" bestFit="1" customWidth="1"/>
    <col min="115" max="115" width="4.140625" bestFit="1" customWidth="1"/>
    <col min="116" max="116" width="8.85546875" bestFit="1" customWidth="1"/>
    <col min="117" max="117" width="10.28515625" bestFit="1" customWidth="1"/>
    <col min="118" max="118" width="8.140625" bestFit="1" customWidth="1"/>
    <col min="119" max="119" width="4.140625" bestFit="1" customWidth="1"/>
    <col min="120" max="120" width="8.85546875" bestFit="1" customWidth="1"/>
    <col min="121" max="121" width="10.28515625" bestFit="1" customWidth="1"/>
    <col min="122" max="122" width="8.140625" bestFit="1" customWidth="1"/>
    <col min="123" max="123" width="4.140625" bestFit="1" customWidth="1"/>
    <col min="124" max="124" width="8.85546875" bestFit="1" customWidth="1"/>
    <col min="125" max="125" width="10.28515625" bestFit="1" customWidth="1"/>
    <col min="126" max="126" width="8.140625" bestFit="1" customWidth="1"/>
    <col min="127" max="127" width="4.140625" bestFit="1" customWidth="1"/>
    <col min="128" max="128" width="8.85546875" bestFit="1" customWidth="1"/>
    <col min="129" max="129" width="10.28515625" bestFit="1" customWidth="1"/>
    <col min="130" max="130" width="8.140625" bestFit="1" customWidth="1"/>
    <col min="131" max="131" width="4.140625" bestFit="1" customWidth="1"/>
    <col min="132" max="132" width="8.85546875" bestFit="1" customWidth="1"/>
    <col min="133" max="133" width="10.28515625" bestFit="1" customWidth="1"/>
    <col min="134" max="134" width="8.140625" bestFit="1" customWidth="1"/>
    <col min="135" max="135" width="5.140625" bestFit="1" customWidth="1"/>
    <col min="136" max="136" width="9.85546875" bestFit="1" customWidth="1"/>
    <col min="137" max="137" width="11.28515625" bestFit="1" customWidth="1"/>
    <col min="138" max="138" width="8.140625" bestFit="1" customWidth="1"/>
    <col min="140" max="140" width="28.28515625" style="22" bestFit="1" customWidth="1"/>
    <col min="141" max="150" width="9.140625" style="23"/>
  </cols>
  <sheetData>
    <row r="1" spans="1:151" ht="33.75" x14ac:dyDescent="0.5">
      <c r="CH1" s="25" t="s">
        <v>144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</row>
    <row r="4" spans="1:151" s="8" customFormat="1" x14ac:dyDescent="0.25">
      <c r="A4" s="1"/>
      <c r="B4" s="1" t="s">
        <v>0</v>
      </c>
      <c r="C4" s="1" t="s">
        <v>1</v>
      </c>
      <c r="D4" s="1" t="s">
        <v>2</v>
      </c>
      <c r="E4" s="1" t="s">
        <v>3</v>
      </c>
      <c r="F4" s="1"/>
      <c r="G4" s="1"/>
      <c r="H4" s="1"/>
      <c r="I4" s="1"/>
      <c r="J4" s="1"/>
      <c r="K4" s="1"/>
      <c r="L4" s="1"/>
      <c r="M4" s="1"/>
      <c r="N4" s="1" t="s">
        <v>4</v>
      </c>
      <c r="O4" s="1"/>
      <c r="P4" s="1"/>
      <c r="Q4" s="1" t="s">
        <v>5</v>
      </c>
      <c r="R4" s="1"/>
      <c r="S4" s="1"/>
      <c r="T4" s="1" t="s">
        <v>6</v>
      </c>
      <c r="U4" s="1"/>
      <c r="V4" s="1"/>
      <c r="W4" s="1" t="s">
        <v>7</v>
      </c>
      <c r="X4" s="1"/>
      <c r="Y4" s="1"/>
      <c r="Z4" s="1" t="s">
        <v>8</v>
      </c>
      <c r="AA4" s="1"/>
      <c r="AB4" s="1"/>
      <c r="AC4" s="1" t="s">
        <v>9</v>
      </c>
      <c r="AD4" s="1"/>
      <c r="AE4" s="1"/>
      <c r="AF4" s="1" t="s">
        <v>10</v>
      </c>
      <c r="AG4" s="1"/>
      <c r="AH4" s="1"/>
      <c r="AI4" s="1" t="s">
        <v>11</v>
      </c>
      <c r="AJ4" s="1"/>
      <c r="AK4" s="1"/>
      <c r="AL4" s="1" t="s">
        <v>12</v>
      </c>
      <c r="AM4" s="1"/>
      <c r="AN4" s="1"/>
      <c r="AO4" s="1" t="s">
        <v>13</v>
      </c>
      <c r="AP4" s="1"/>
      <c r="AQ4" s="1"/>
      <c r="AR4" s="1" t="s">
        <v>14</v>
      </c>
      <c r="AS4" s="1"/>
      <c r="AT4" s="1"/>
      <c r="AU4" s="1" t="s">
        <v>15</v>
      </c>
      <c r="AV4" s="1"/>
      <c r="AW4" s="1"/>
      <c r="AX4" s="1" t="s">
        <v>16</v>
      </c>
      <c r="AY4" s="1"/>
      <c r="AZ4" s="1"/>
      <c r="BA4" s="1" t="s">
        <v>17</v>
      </c>
      <c r="BB4" s="1"/>
      <c r="BC4" s="1"/>
      <c r="BD4" s="1" t="s">
        <v>18</v>
      </c>
      <c r="BE4" s="1"/>
      <c r="BF4" s="1"/>
      <c r="BG4" s="1" t="s">
        <v>19</v>
      </c>
      <c r="BH4" s="1"/>
      <c r="BI4" s="1"/>
      <c r="BJ4" s="1" t="s">
        <v>20</v>
      </c>
      <c r="BK4" s="1"/>
      <c r="BL4" s="1"/>
      <c r="BM4" s="1" t="s">
        <v>21</v>
      </c>
      <c r="BN4" s="1"/>
      <c r="BO4" s="1"/>
      <c r="BP4" s="1" t="s">
        <v>22</v>
      </c>
      <c r="BQ4" s="1"/>
      <c r="BR4" s="1"/>
      <c r="BS4" s="1" t="s">
        <v>23</v>
      </c>
      <c r="BT4" s="1" t="s">
        <v>24</v>
      </c>
      <c r="BU4" s="1"/>
      <c r="BV4" s="1" t="s">
        <v>25</v>
      </c>
      <c r="BW4" s="1" t="s">
        <v>26</v>
      </c>
      <c r="BX4" s="1" t="s">
        <v>27</v>
      </c>
      <c r="BY4" s="1" t="s">
        <v>28</v>
      </c>
      <c r="BZ4" s="1" t="s">
        <v>29</v>
      </c>
      <c r="CA4" s="1" t="s">
        <v>30</v>
      </c>
      <c r="CB4" s="1" t="s">
        <v>31</v>
      </c>
      <c r="CC4" s="1" t="s">
        <v>32</v>
      </c>
      <c r="CD4" s="1" t="s">
        <v>33</v>
      </c>
      <c r="CE4" s="1" t="s">
        <v>34</v>
      </c>
      <c r="CF4" s="1" t="s">
        <v>35</v>
      </c>
      <c r="CG4" s="1"/>
      <c r="CH4" s="24" t="s">
        <v>36</v>
      </c>
      <c r="CI4" s="3" t="s">
        <v>37</v>
      </c>
      <c r="CJ4" s="4" t="s">
        <v>143</v>
      </c>
      <c r="CK4" s="4" t="s">
        <v>3</v>
      </c>
      <c r="CL4" s="3" t="s">
        <v>38</v>
      </c>
      <c r="CM4" s="3" t="s">
        <v>39</v>
      </c>
      <c r="CN4" s="5" t="s">
        <v>40</v>
      </c>
      <c r="CO4" s="3" t="s">
        <v>41</v>
      </c>
      <c r="CP4" s="3" t="s">
        <v>42</v>
      </c>
      <c r="CQ4" s="4" t="s">
        <v>43</v>
      </c>
      <c r="CR4" s="3" t="s">
        <v>44</v>
      </c>
      <c r="CS4" s="3" t="s">
        <v>45</v>
      </c>
      <c r="CT4" s="3" t="s">
        <v>25</v>
      </c>
      <c r="CU4" s="3" t="s">
        <v>46</v>
      </c>
      <c r="CV4" s="6" t="s">
        <v>47</v>
      </c>
      <c r="CW4" s="3" t="s">
        <v>48</v>
      </c>
      <c r="CX4" s="3" t="s">
        <v>26</v>
      </c>
      <c r="CY4" s="3" t="s">
        <v>49</v>
      </c>
      <c r="CZ4" s="6" t="s">
        <v>50</v>
      </c>
      <c r="DA4" s="3" t="s">
        <v>51</v>
      </c>
      <c r="DB4" s="3" t="s">
        <v>27</v>
      </c>
      <c r="DC4" s="3" t="s">
        <v>52</v>
      </c>
      <c r="DD4" s="6" t="s">
        <v>53</v>
      </c>
      <c r="DE4" s="3" t="s">
        <v>54</v>
      </c>
      <c r="DF4" s="3" t="s">
        <v>28</v>
      </c>
      <c r="DG4" s="3" t="s">
        <v>55</v>
      </c>
      <c r="DH4" s="6" t="s">
        <v>56</v>
      </c>
      <c r="DI4" s="3" t="s">
        <v>57</v>
      </c>
      <c r="DJ4" s="3" t="s">
        <v>29</v>
      </c>
      <c r="DK4" s="3" t="s">
        <v>58</v>
      </c>
      <c r="DL4" s="6" t="s">
        <v>59</v>
      </c>
      <c r="DM4" s="3" t="s">
        <v>60</v>
      </c>
      <c r="DN4" s="3" t="s">
        <v>30</v>
      </c>
      <c r="DO4" s="3" t="s">
        <v>61</v>
      </c>
      <c r="DP4" s="6" t="s">
        <v>62</v>
      </c>
      <c r="DQ4" s="3" t="s">
        <v>63</v>
      </c>
      <c r="DR4" s="3" t="s">
        <v>31</v>
      </c>
      <c r="DS4" s="3" t="s">
        <v>64</v>
      </c>
      <c r="DT4" s="6" t="s">
        <v>65</v>
      </c>
      <c r="DU4" s="3" t="s">
        <v>66</v>
      </c>
      <c r="DV4" s="3" t="s">
        <v>32</v>
      </c>
      <c r="DW4" s="3" t="s">
        <v>67</v>
      </c>
      <c r="DX4" s="6" t="s">
        <v>68</v>
      </c>
      <c r="DY4" s="3" t="s">
        <v>69</v>
      </c>
      <c r="DZ4" s="3" t="s">
        <v>33</v>
      </c>
      <c r="EA4" s="3" t="s">
        <v>70</v>
      </c>
      <c r="EB4" s="6" t="s">
        <v>71</v>
      </c>
      <c r="EC4" s="3" t="s">
        <v>72</v>
      </c>
      <c r="ED4" s="3" t="s">
        <v>34</v>
      </c>
      <c r="EE4" s="3" t="s">
        <v>73</v>
      </c>
      <c r="EF4" s="6" t="s">
        <v>74</v>
      </c>
      <c r="EG4" s="3" t="s">
        <v>75</v>
      </c>
      <c r="EH4" s="3" t="s">
        <v>76</v>
      </c>
      <c r="EI4" s="3"/>
      <c r="EJ4" s="20" t="s">
        <v>77</v>
      </c>
      <c r="EK4" s="3" t="s">
        <v>48</v>
      </c>
      <c r="EL4" s="3" t="s">
        <v>51</v>
      </c>
      <c r="EM4" s="3" t="s">
        <v>54</v>
      </c>
      <c r="EN4" s="3" t="s">
        <v>57</v>
      </c>
      <c r="EO4" s="3" t="s">
        <v>60</v>
      </c>
      <c r="EP4" s="3" t="s">
        <v>63</v>
      </c>
      <c r="EQ4" s="3" t="s">
        <v>66</v>
      </c>
      <c r="ER4" s="3" t="s">
        <v>69</v>
      </c>
      <c r="ES4" s="3" t="s">
        <v>72</v>
      </c>
      <c r="ET4" s="3" t="s">
        <v>75</v>
      </c>
      <c r="EU4" s="7"/>
    </row>
    <row r="5" spans="1:151" s="8" customFormat="1" x14ac:dyDescent="0.25">
      <c r="A5" s="1">
        <f t="shared" ref="A5:A53" si="0">COUNTA(B5:CX5)</f>
        <v>97</v>
      </c>
      <c r="B5" s="1">
        <v>23</v>
      </c>
      <c r="C5" s="1">
        <v>2082002</v>
      </c>
      <c r="D5" s="1" t="s">
        <v>78</v>
      </c>
      <c r="E5" s="1" t="s">
        <v>79</v>
      </c>
      <c r="F5" s="1" t="s">
        <v>80</v>
      </c>
      <c r="G5" s="1" t="s">
        <v>81</v>
      </c>
      <c r="H5" s="9">
        <v>0.25119212962962961</v>
      </c>
      <c r="I5" s="1" t="s">
        <v>82</v>
      </c>
      <c r="J5" s="1">
        <v>20</v>
      </c>
      <c r="K5" s="9">
        <v>0.41197916666666662</v>
      </c>
      <c r="L5" s="1">
        <v>42</v>
      </c>
      <c r="M5" s="1" t="s">
        <v>81</v>
      </c>
      <c r="N5" s="9">
        <v>0.42381944444444447</v>
      </c>
      <c r="O5" s="1">
        <v>39</v>
      </c>
      <c r="P5" s="1" t="s">
        <v>81</v>
      </c>
      <c r="Q5" s="9">
        <v>0.4251967592592592</v>
      </c>
      <c r="R5" s="1">
        <v>53</v>
      </c>
      <c r="S5" s="1" t="s">
        <v>81</v>
      </c>
      <c r="T5" s="9">
        <v>0.45165509259259262</v>
      </c>
      <c r="U5" s="1">
        <v>41</v>
      </c>
      <c r="V5" s="1" t="s">
        <v>81</v>
      </c>
      <c r="W5" s="9">
        <v>0.45321759259259259</v>
      </c>
      <c r="X5" s="1">
        <v>48</v>
      </c>
      <c r="Y5" s="1" t="s">
        <v>81</v>
      </c>
      <c r="Z5" s="9">
        <v>0.49853009259259262</v>
      </c>
      <c r="AA5" s="1">
        <v>47</v>
      </c>
      <c r="AB5" s="1" t="s">
        <v>81</v>
      </c>
      <c r="AC5" s="9">
        <v>0.50019675925925922</v>
      </c>
      <c r="AD5" s="1">
        <v>44</v>
      </c>
      <c r="AE5" s="1" t="s">
        <v>81</v>
      </c>
      <c r="AF5" s="9">
        <v>0.52940972222222216</v>
      </c>
      <c r="AG5" s="1">
        <v>45</v>
      </c>
      <c r="AH5" s="1" t="s">
        <v>81</v>
      </c>
      <c r="AI5" s="9">
        <v>0.53119212962962969</v>
      </c>
      <c r="AJ5" s="1">
        <v>50</v>
      </c>
      <c r="AK5" s="1" t="s">
        <v>81</v>
      </c>
      <c r="AL5" s="9">
        <v>0.53712962962962962</v>
      </c>
      <c r="AM5" s="1">
        <v>40</v>
      </c>
      <c r="AN5" s="1" t="s">
        <v>81</v>
      </c>
      <c r="AO5" s="9">
        <v>0.53912037037037031</v>
      </c>
      <c r="AP5" s="1">
        <v>54</v>
      </c>
      <c r="AQ5" s="1" t="s">
        <v>81</v>
      </c>
      <c r="AR5" s="9">
        <v>0.54037037037037039</v>
      </c>
      <c r="AS5" s="1">
        <v>49</v>
      </c>
      <c r="AT5" s="1" t="s">
        <v>81</v>
      </c>
      <c r="AU5" s="9">
        <v>0.54079861111111105</v>
      </c>
      <c r="AV5" s="1">
        <v>33</v>
      </c>
      <c r="AW5" s="1" t="s">
        <v>81</v>
      </c>
      <c r="AX5" s="9">
        <v>0.59461805555555558</v>
      </c>
      <c r="AY5" s="1">
        <v>34</v>
      </c>
      <c r="AZ5" s="1" t="s">
        <v>81</v>
      </c>
      <c r="BA5" s="9">
        <v>0.59512731481481485</v>
      </c>
      <c r="BB5" s="1">
        <v>35</v>
      </c>
      <c r="BC5" s="1" t="s">
        <v>81</v>
      </c>
      <c r="BD5" s="9">
        <v>0.59912037037037036</v>
      </c>
      <c r="BE5" s="1">
        <v>36</v>
      </c>
      <c r="BF5" s="1" t="s">
        <v>81</v>
      </c>
      <c r="BG5" s="9">
        <v>0.60071759259259261</v>
      </c>
      <c r="BH5" s="1">
        <v>37</v>
      </c>
      <c r="BI5" s="1" t="s">
        <v>81</v>
      </c>
      <c r="BJ5" s="9">
        <v>0.62366898148148142</v>
      </c>
      <c r="BK5" s="1">
        <v>38</v>
      </c>
      <c r="BL5" s="1" t="s">
        <v>81</v>
      </c>
      <c r="BM5" s="9">
        <v>0.6246180555555555</v>
      </c>
      <c r="BN5" s="1">
        <v>51</v>
      </c>
      <c r="BO5" s="1" t="s">
        <v>81</v>
      </c>
      <c r="BP5" s="9">
        <v>0.65023148148148147</v>
      </c>
      <c r="BQ5" s="1">
        <v>52</v>
      </c>
      <c r="BR5" s="1" t="s">
        <v>81</v>
      </c>
      <c r="BS5" s="9">
        <v>0.6508680555555556</v>
      </c>
      <c r="BT5" s="9">
        <v>0.66317129629629623</v>
      </c>
      <c r="BU5" s="1"/>
      <c r="BV5" s="9">
        <f t="shared" ref="BV5:BV53" si="1">Q5-N5</f>
        <v>1.3773148148147341E-3</v>
      </c>
      <c r="BW5" s="9">
        <f t="shared" ref="BW5:BW53" si="2">W5-T5</f>
        <v>1.5624999999999667E-3</v>
      </c>
      <c r="BX5" s="9">
        <f t="shared" ref="BX5:BX53" si="3">AC5-Z5</f>
        <v>1.6666666666665941E-3</v>
      </c>
      <c r="BY5" s="9">
        <f t="shared" ref="BY5:BY53" si="4">AI5-AF5</f>
        <v>1.782407407407538E-3</v>
      </c>
      <c r="BZ5" s="9">
        <f t="shared" ref="BZ5:BZ53" si="5">AO5-AL5</f>
        <v>1.9907407407406819E-3</v>
      </c>
      <c r="CA5" s="9">
        <f t="shared" ref="CA5:CA53" si="6">AU5-AR5</f>
        <v>4.2824074074065965E-4</v>
      </c>
      <c r="CB5" s="9">
        <f t="shared" ref="CB5:CB53" si="7">BA5-AX5</f>
        <v>5.0925925925926485E-4</v>
      </c>
      <c r="CC5" s="9">
        <f t="shared" ref="CC5:CC53" si="8">BG5-BD5</f>
        <v>1.5972222222222499E-3</v>
      </c>
      <c r="CD5" s="9">
        <f t="shared" ref="CD5:CD53" si="9">BM5-BJ5</f>
        <v>9.490740740740744E-4</v>
      </c>
      <c r="CE5" s="9">
        <f t="shared" ref="CE5:CE53" si="10">BS5-BP5</f>
        <v>6.3657407407413658E-4</v>
      </c>
      <c r="CF5" s="9"/>
      <c r="CG5" s="1">
        <f t="shared" ref="CG5:CG53" si="11">COUNTA(F5:BR5)</f>
        <v>65</v>
      </c>
      <c r="CH5" s="2">
        <f t="shared" ref="CH5:CH51" si="12">RANK(CI5,$CI$5:$CI$53,1)</f>
        <v>1</v>
      </c>
      <c r="CI5" s="10">
        <f t="shared" ref="CI5:CI51" si="13">SUM(BV5:CF5)</f>
        <v>1.24999999999999E-2</v>
      </c>
      <c r="CJ5" s="11" t="str">
        <f t="shared" ref="CJ5:CK36" si="14">D5</f>
        <v xml:space="preserve">Jónas Stefánsson </v>
      </c>
      <c r="CK5" s="1" t="str">
        <f t="shared" si="14"/>
        <v xml:space="preserve">Hjólreiðafélag Akureyrar </v>
      </c>
      <c r="CL5" s="12">
        <f>CI5-CI5</f>
        <v>0</v>
      </c>
      <c r="CM5" s="12">
        <f>CL5</f>
        <v>0</v>
      </c>
      <c r="CN5" s="5">
        <v>0</v>
      </c>
      <c r="CO5" s="3"/>
      <c r="CP5" s="3"/>
      <c r="CQ5" s="1">
        <f t="shared" ref="CQ5:CQ53" si="15">C5</f>
        <v>2082002</v>
      </c>
      <c r="CR5" s="2">
        <f t="shared" ref="CR5:CS36" si="16">CH5</f>
        <v>1</v>
      </c>
      <c r="CS5" s="10">
        <f t="shared" si="16"/>
        <v>1.24999999999999E-2</v>
      </c>
      <c r="CT5" s="13">
        <f t="shared" ref="CT5:CT53" si="17">BV5</f>
        <v>1.3773148148147341E-3</v>
      </c>
      <c r="CU5" s="2">
        <f>RANK(CT5,$CT$5:$CT$53,1)</f>
        <v>4</v>
      </c>
      <c r="CV5" s="13">
        <f>CT5</f>
        <v>1.3773148148147341E-3</v>
      </c>
      <c r="CW5" s="2">
        <f>RANK(CV5,$CV$5:$CV$53,1)</f>
        <v>4</v>
      </c>
      <c r="CX5" s="13">
        <f t="shared" ref="CX5:CX53" si="18">BW5</f>
        <v>1.5624999999999667E-3</v>
      </c>
      <c r="CY5" s="2">
        <f>RANK(CX5,$CX$5:$CX$53,1)</f>
        <v>2</v>
      </c>
      <c r="CZ5" s="13">
        <f>CV5+CX5</f>
        <v>2.9398148148147007E-3</v>
      </c>
      <c r="DA5" s="2">
        <f>RANK(CZ5,$CZ$5:$CZ$53,1)</f>
        <v>2</v>
      </c>
      <c r="DB5" s="13">
        <f t="shared" ref="DB5:DB53" si="19">BX5</f>
        <v>1.6666666666665941E-3</v>
      </c>
      <c r="DC5" s="2">
        <f>RANK(DB5,$DB$5:$DB$53,1)</f>
        <v>2</v>
      </c>
      <c r="DD5" s="13">
        <f>CZ5+DB5</f>
        <v>4.6064814814812949E-3</v>
      </c>
      <c r="DE5" s="2">
        <f>RANK(DD5,$DD$5:$DD$53,1)</f>
        <v>2</v>
      </c>
      <c r="DF5" s="13">
        <f t="shared" ref="DF5:DF53" si="20">BY5</f>
        <v>1.782407407407538E-3</v>
      </c>
      <c r="DG5" s="2">
        <f>RANK(DF5,$DF$5:$DF$53,1)</f>
        <v>5</v>
      </c>
      <c r="DH5" s="13">
        <f>DD5+DF5</f>
        <v>6.3888888888888329E-3</v>
      </c>
      <c r="DI5" s="2">
        <f>RANK(DH5,$DH$5:$DH$53,1)</f>
        <v>2</v>
      </c>
      <c r="DJ5" s="13">
        <f t="shared" ref="DJ5:DJ53" si="21">BZ5</f>
        <v>1.9907407407406819E-3</v>
      </c>
      <c r="DK5" s="2">
        <f>RANK(DJ5,$DJ$5:$DJ$53,1)</f>
        <v>6</v>
      </c>
      <c r="DL5" s="13">
        <f>DH5+DJ5</f>
        <v>8.3796296296295147E-3</v>
      </c>
      <c r="DM5" s="2">
        <f>RANK(DL5,$DL$5:$DL$53,1)</f>
        <v>3</v>
      </c>
      <c r="DN5" s="13">
        <f t="shared" ref="DN5:DN53" si="22">CA5</f>
        <v>4.2824074074065965E-4</v>
      </c>
      <c r="DO5" s="2">
        <f>RANK(DN5,$DN$5:$DN$53,1)</f>
        <v>1</v>
      </c>
      <c r="DP5" s="13">
        <f>DL5+DN5</f>
        <v>8.8078703703701744E-3</v>
      </c>
      <c r="DQ5" s="2">
        <f>RANK(DP5,$DP$5:$DP$53,1)</f>
        <v>3</v>
      </c>
      <c r="DR5" s="13">
        <f t="shared" ref="DR5:DR51" si="23">CB5</f>
        <v>5.0925925925926485E-4</v>
      </c>
      <c r="DS5" s="2">
        <f t="shared" ref="DS5:DS51" si="24">RANK(DR5,$DR$5:$DR$53,1)</f>
        <v>4</v>
      </c>
      <c r="DT5" s="13">
        <f>DP5+DR5</f>
        <v>9.3171296296294392E-3</v>
      </c>
      <c r="DU5" s="2">
        <f t="shared" ref="DU5:DU51" si="25">RANK(DT5,$DT$5:$DT$53,1)</f>
        <v>3</v>
      </c>
      <c r="DV5" s="13">
        <f t="shared" ref="DV5:DV52" si="26">CC5</f>
        <v>1.5972222222222499E-3</v>
      </c>
      <c r="DW5" s="2">
        <f t="shared" ref="DW5:DW52" si="27">RANK(DV5,$DV$5:$DV$53,1)</f>
        <v>3</v>
      </c>
      <c r="DX5" s="13">
        <f>DT5+DV5</f>
        <v>1.0914351851851689E-2</v>
      </c>
      <c r="DY5" s="2">
        <f t="shared" ref="DY5:DY51" si="28">RANK(DX5,$DX$5:$DX$53,1)</f>
        <v>1</v>
      </c>
      <c r="DZ5" s="13">
        <f t="shared" ref="DZ5:DZ53" si="29">CD5</f>
        <v>9.490740740740744E-4</v>
      </c>
      <c r="EA5" s="2">
        <f>RANK(DZ5,$DZ$5:$DZ$53,1)</f>
        <v>3</v>
      </c>
      <c r="EB5" s="13">
        <f>DX5+DZ5</f>
        <v>1.1863425925925764E-2</v>
      </c>
      <c r="EC5" s="2">
        <f t="shared" ref="EC5:EC51" si="30">RANK(EB5,$EB$5:$EB$53,1)</f>
        <v>1</v>
      </c>
      <c r="ED5" s="13">
        <f t="shared" ref="ED5:ED53" si="31">CE5</f>
        <v>6.3657407407413658E-4</v>
      </c>
      <c r="EE5" s="2">
        <f>RANK(ED5,$ED$5:$ED$53,1)</f>
        <v>4</v>
      </c>
      <c r="EF5" s="9">
        <f>EB5+ED5</f>
        <v>1.24999999999999E-2</v>
      </c>
      <c r="EG5" s="2">
        <f t="shared" ref="EG5:EG51" si="32">RANK(EF5,$EF$5:$EF$53,1)</f>
        <v>1</v>
      </c>
      <c r="EH5" s="9">
        <f>EF5-CS5</f>
        <v>0</v>
      </c>
      <c r="EI5" s="1"/>
      <c r="EJ5" s="21" t="str">
        <f>CJ5</f>
        <v xml:space="preserve">Jónas Stefánsson </v>
      </c>
      <c r="EK5" s="2">
        <f>CW5</f>
        <v>4</v>
      </c>
      <c r="EL5" s="2">
        <f>DA5</f>
        <v>2</v>
      </c>
      <c r="EM5" s="2">
        <f>DE5</f>
        <v>2</v>
      </c>
      <c r="EN5" s="2">
        <f>DI5</f>
        <v>2</v>
      </c>
      <c r="EO5" s="2">
        <f>DM5</f>
        <v>3</v>
      </c>
      <c r="EP5" s="2">
        <f>DQ5</f>
        <v>3</v>
      </c>
      <c r="EQ5" s="2">
        <f>DU5</f>
        <v>3</v>
      </c>
      <c r="ER5" s="2">
        <f>DY5</f>
        <v>1</v>
      </c>
      <c r="ES5" s="2">
        <f>EC5</f>
        <v>1</v>
      </c>
      <c r="ET5" s="2">
        <f>EG5</f>
        <v>1</v>
      </c>
    </row>
    <row r="6" spans="1:151" s="8" customFormat="1" x14ac:dyDescent="0.25">
      <c r="A6" s="1">
        <f t="shared" si="0"/>
        <v>97</v>
      </c>
      <c r="B6" s="1">
        <v>10</v>
      </c>
      <c r="C6" s="1">
        <v>2031079</v>
      </c>
      <c r="D6" s="1" t="s">
        <v>83</v>
      </c>
      <c r="E6" s="1" t="s">
        <v>84</v>
      </c>
      <c r="F6" s="1" t="s">
        <v>80</v>
      </c>
      <c r="G6" s="1" t="s">
        <v>81</v>
      </c>
      <c r="H6" s="9">
        <v>0.25028935185185186</v>
      </c>
      <c r="I6" s="1" t="s">
        <v>82</v>
      </c>
      <c r="J6" s="1">
        <v>20</v>
      </c>
      <c r="K6" s="9">
        <v>0.41150462962962964</v>
      </c>
      <c r="L6" s="1">
        <v>42</v>
      </c>
      <c r="M6" s="1" t="s">
        <v>81</v>
      </c>
      <c r="N6" s="9">
        <v>0.4223263888888889</v>
      </c>
      <c r="O6" s="1">
        <v>39</v>
      </c>
      <c r="P6" s="1" t="s">
        <v>81</v>
      </c>
      <c r="Q6" s="9">
        <v>0.42369212962962965</v>
      </c>
      <c r="R6" s="1">
        <v>53</v>
      </c>
      <c r="S6" s="1" t="s">
        <v>81</v>
      </c>
      <c r="T6" s="9">
        <v>0.45228009259259255</v>
      </c>
      <c r="U6" s="1">
        <v>41</v>
      </c>
      <c r="V6" s="1" t="s">
        <v>81</v>
      </c>
      <c r="W6" s="9">
        <v>0.45391203703703703</v>
      </c>
      <c r="X6" s="1">
        <v>48</v>
      </c>
      <c r="Y6" s="1" t="s">
        <v>81</v>
      </c>
      <c r="Z6" s="9">
        <v>0.49709490740740742</v>
      </c>
      <c r="AA6" s="1">
        <v>47</v>
      </c>
      <c r="AB6" s="1" t="s">
        <v>81</v>
      </c>
      <c r="AC6" s="9">
        <v>0.49887731481481484</v>
      </c>
      <c r="AD6" s="1">
        <v>44</v>
      </c>
      <c r="AE6" s="1" t="s">
        <v>81</v>
      </c>
      <c r="AF6" s="9">
        <v>0.52752314814814816</v>
      </c>
      <c r="AG6" s="1">
        <v>45</v>
      </c>
      <c r="AH6" s="1" t="s">
        <v>81</v>
      </c>
      <c r="AI6" s="9">
        <v>0.52917824074074071</v>
      </c>
      <c r="AJ6" s="1">
        <v>50</v>
      </c>
      <c r="AK6" s="1" t="s">
        <v>81</v>
      </c>
      <c r="AL6" s="9">
        <v>0.53578703703703701</v>
      </c>
      <c r="AM6" s="1">
        <v>40</v>
      </c>
      <c r="AN6" s="1" t="s">
        <v>81</v>
      </c>
      <c r="AO6" s="9">
        <v>0.53763888888888889</v>
      </c>
      <c r="AP6" s="1">
        <v>54</v>
      </c>
      <c r="AQ6" s="1" t="s">
        <v>81</v>
      </c>
      <c r="AR6" s="9">
        <v>0.53918981481481476</v>
      </c>
      <c r="AS6" s="1">
        <v>49</v>
      </c>
      <c r="AT6" s="1" t="s">
        <v>81</v>
      </c>
      <c r="AU6" s="9">
        <v>0.53965277777777776</v>
      </c>
      <c r="AV6" s="1">
        <v>33</v>
      </c>
      <c r="AW6" s="1" t="s">
        <v>81</v>
      </c>
      <c r="AX6" s="9">
        <v>0.59339120370370368</v>
      </c>
      <c r="AY6" s="1">
        <v>34</v>
      </c>
      <c r="AZ6" s="1" t="s">
        <v>81</v>
      </c>
      <c r="BA6" s="9">
        <v>0.59393518518518518</v>
      </c>
      <c r="BB6" s="1">
        <v>35</v>
      </c>
      <c r="BC6" s="1" t="s">
        <v>81</v>
      </c>
      <c r="BD6" s="9">
        <v>0.59849537037037037</v>
      </c>
      <c r="BE6" s="1">
        <v>36</v>
      </c>
      <c r="BF6" s="1" t="s">
        <v>81</v>
      </c>
      <c r="BG6" s="9">
        <v>0.60012731481481485</v>
      </c>
      <c r="BH6" s="1">
        <v>37</v>
      </c>
      <c r="BI6" s="1" t="s">
        <v>81</v>
      </c>
      <c r="BJ6" s="9">
        <v>0.62238425925925933</v>
      </c>
      <c r="BK6" s="1">
        <v>38</v>
      </c>
      <c r="BL6" s="1" t="s">
        <v>81</v>
      </c>
      <c r="BM6" s="9">
        <v>0.62334490740740744</v>
      </c>
      <c r="BN6" s="1">
        <v>51</v>
      </c>
      <c r="BO6" s="1" t="s">
        <v>81</v>
      </c>
      <c r="BP6" s="9">
        <v>0.64840277777777777</v>
      </c>
      <c r="BQ6" s="1">
        <v>52</v>
      </c>
      <c r="BR6" s="1" t="s">
        <v>81</v>
      </c>
      <c r="BS6" s="9">
        <v>0.64902777777777776</v>
      </c>
      <c r="BT6" s="9">
        <v>0.6617939814814815</v>
      </c>
      <c r="BU6" s="1"/>
      <c r="BV6" s="9">
        <f t="shared" si="1"/>
        <v>1.3657407407407507E-3</v>
      </c>
      <c r="BW6" s="9">
        <f t="shared" si="2"/>
        <v>1.6319444444444775E-3</v>
      </c>
      <c r="BX6" s="9">
        <f t="shared" si="3"/>
        <v>1.782407407407427E-3</v>
      </c>
      <c r="BY6" s="9">
        <f t="shared" si="4"/>
        <v>1.6550925925925553E-3</v>
      </c>
      <c r="BZ6" s="9">
        <f t="shared" si="5"/>
        <v>1.8518518518518823E-3</v>
      </c>
      <c r="CA6" s="9">
        <f t="shared" si="6"/>
        <v>4.6296296296299833E-4</v>
      </c>
      <c r="CB6" s="9">
        <f t="shared" si="7"/>
        <v>5.439814814814925E-4</v>
      </c>
      <c r="CC6" s="9">
        <f t="shared" si="8"/>
        <v>1.6319444444444775E-3</v>
      </c>
      <c r="CD6" s="9">
        <f t="shared" si="9"/>
        <v>9.6064814814811328E-4</v>
      </c>
      <c r="CE6" s="9">
        <f t="shared" si="10"/>
        <v>6.2499999999998668E-4</v>
      </c>
      <c r="CF6" s="9"/>
      <c r="CG6" s="1">
        <f t="shared" si="11"/>
        <v>65</v>
      </c>
      <c r="CH6" s="2">
        <f t="shared" si="12"/>
        <v>2</v>
      </c>
      <c r="CI6" s="10">
        <f t="shared" si="13"/>
        <v>1.2511574074074161E-2</v>
      </c>
      <c r="CJ6" s="11" t="str">
        <f t="shared" si="14"/>
        <v xml:space="preserve">Davíð Þór Sigurðsson </v>
      </c>
      <c r="CK6" s="1" t="str">
        <f t="shared" si="14"/>
        <v xml:space="preserve">HFR </v>
      </c>
      <c r="CL6" s="12">
        <f>CI6-CI5</f>
        <v>1.157407407426092E-5</v>
      </c>
      <c r="CM6" s="12">
        <f>CI6-$CI$5</f>
        <v>1.157407407426092E-5</v>
      </c>
      <c r="CN6" s="14">
        <f>CM6/$CI$5</f>
        <v>9.2592592594088101E-4</v>
      </c>
      <c r="CO6" s="3"/>
      <c r="CP6" s="3"/>
      <c r="CQ6" s="1">
        <f t="shared" si="15"/>
        <v>2031079</v>
      </c>
      <c r="CR6" s="2">
        <f t="shared" si="16"/>
        <v>2</v>
      </c>
      <c r="CS6" s="10">
        <f t="shared" si="16"/>
        <v>1.2511574074074161E-2</v>
      </c>
      <c r="CT6" s="13">
        <f t="shared" si="17"/>
        <v>1.3657407407407507E-3</v>
      </c>
      <c r="CU6" s="2">
        <f t="shared" ref="CU6:CU53" si="33">RANK(CT6,$CT$5:$CT$53,1)</f>
        <v>3</v>
      </c>
      <c r="CV6" s="13">
        <f t="shared" ref="CV6:CV53" si="34">CT6</f>
        <v>1.3657407407407507E-3</v>
      </c>
      <c r="CW6" s="2">
        <f t="shared" ref="CW6:CW53" si="35">RANK(CV6,$CV$5:$CV$53,1)</f>
        <v>3</v>
      </c>
      <c r="CX6" s="13">
        <f t="shared" si="18"/>
        <v>1.6319444444444775E-3</v>
      </c>
      <c r="CY6" s="2">
        <f t="shared" ref="CY6:CY53" si="36">RANK(CX6,$CX$5:$CX$53,1)</f>
        <v>5</v>
      </c>
      <c r="CZ6" s="13">
        <f t="shared" ref="CZ6:CZ53" si="37">CV6+CX6</f>
        <v>2.9976851851852282E-3</v>
      </c>
      <c r="DA6" s="2">
        <f t="shared" ref="DA6:DA53" si="38">RANK(CZ6,$CZ$5:$CZ$53,1)</f>
        <v>4</v>
      </c>
      <c r="DB6" s="13">
        <f t="shared" si="19"/>
        <v>1.782407407407427E-3</v>
      </c>
      <c r="DC6" s="2">
        <f t="shared" ref="DC6:DC53" si="39">RANK(DB6,$DB$5:$DB$53,1)</f>
        <v>3</v>
      </c>
      <c r="DD6" s="13">
        <f t="shared" ref="DD6:DD53" si="40">CZ6+DB6</f>
        <v>4.7800925925926552E-3</v>
      </c>
      <c r="DE6" s="2">
        <f t="shared" ref="DE6:DE53" si="41">RANK(DD6,$DD$5:$DD$53,1)</f>
        <v>3</v>
      </c>
      <c r="DF6" s="13">
        <f t="shared" si="20"/>
        <v>1.6550925925925553E-3</v>
      </c>
      <c r="DG6" s="2">
        <f t="shared" ref="DG6:DG53" si="42">RANK(DF6,$DF$5:$DF$53,1)</f>
        <v>1</v>
      </c>
      <c r="DH6" s="13">
        <f t="shared" ref="DH6:DH53" si="43">DD6+DF6</f>
        <v>6.4351851851852104E-3</v>
      </c>
      <c r="DI6" s="2">
        <f t="shared" ref="DI6:DI53" si="44">RANK(DH6,$DH$5:$DH$53,1)</f>
        <v>3</v>
      </c>
      <c r="DJ6" s="13">
        <f t="shared" si="21"/>
        <v>1.8518518518518823E-3</v>
      </c>
      <c r="DK6" s="2">
        <f t="shared" ref="DK6:DK53" si="45">RANK(DJ6,$DJ$5:$DJ$53,1)</f>
        <v>1</v>
      </c>
      <c r="DL6" s="13">
        <f t="shared" ref="DL6:DL53" si="46">DH6+DJ6</f>
        <v>8.2870370370370927E-3</v>
      </c>
      <c r="DM6" s="2">
        <f t="shared" ref="DM6:DM53" si="47">RANK(DL6,$DL$5:$DL$53,1)</f>
        <v>2</v>
      </c>
      <c r="DN6" s="13">
        <f t="shared" si="22"/>
        <v>4.6296296296299833E-4</v>
      </c>
      <c r="DO6" s="2">
        <f t="shared" ref="DO6:DO53" si="48">RANK(DN6,$DN$5:$DN$53,1)</f>
        <v>6</v>
      </c>
      <c r="DP6" s="13">
        <f t="shared" ref="DP6:DP53" si="49">DL6+DN6</f>
        <v>8.750000000000091E-3</v>
      </c>
      <c r="DQ6" s="2">
        <f t="shared" ref="DQ6:DQ53" si="50">RANK(DP6,$DP$5:$DP$53,1)</f>
        <v>2</v>
      </c>
      <c r="DR6" s="13">
        <f t="shared" si="23"/>
        <v>5.439814814814925E-4</v>
      </c>
      <c r="DS6" s="2">
        <f t="shared" si="24"/>
        <v>5</v>
      </c>
      <c r="DT6" s="13">
        <f t="shared" ref="DT6:DT53" si="51">DP6+DR6</f>
        <v>9.2939814814815835E-3</v>
      </c>
      <c r="DU6" s="2">
        <f t="shared" si="25"/>
        <v>2</v>
      </c>
      <c r="DV6" s="13">
        <f t="shared" si="26"/>
        <v>1.6319444444444775E-3</v>
      </c>
      <c r="DW6" s="2">
        <f t="shared" si="27"/>
        <v>4</v>
      </c>
      <c r="DX6" s="13">
        <f t="shared" ref="DX6:DX51" si="52">DT6+DV6</f>
        <v>1.0925925925926061E-2</v>
      </c>
      <c r="DY6" s="2">
        <f t="shared" si="28"/>
        <v>2</v>
      </c>
      <c r="DZ6" s="13">
        <f t="shared" si="29"/>
        <v>9.6064814814811328E-4</v>
      </c>
      <c r="EA6" s="2">
        <f t="shared" ref="EA6:EA53" si="53">RANK(DZ6,$DZ$5:$DZ$53,1)</f>
        <v>4</v>
      </c>
      <c r="EB6" s="13">
        <f t="shared" ref="EB6:EB51" si="54">DX6+DZ6</f>
        <v>1.1886574074074174E-2</v>
      </c>
      <c r="EC6" s="2">
        <f t="shared" si="30"/>
        <v>2</v>
      </c>
      <c r="ED6" s="13">
        <f t="shared" si="31"/>
        <v>6.2499999999998668E-4</v>
      </c>
      <c r="EE6" s="2">
        <f t="shared" ref="EE6:EE53" si="55">RANK(ED6,$ED$5:$ED$53,1)</f>
        <v>2</v>
      </c>
      <c r="EF6" s="9">
        <f t="shared" ref="EF6:EF51" si="56">EB6+ED6</f>
        <v>1.2511574074074161E-2</v>
      </c>
      <c r="EG6" s="2">
        <f t="shared" si="32"/>
        <v>2</v>
      </c>
      <c r="EH6" s="9">
        <f t="shared" ref="EH6:EH53" si="57">EF6-CS6</f>
        <v>0</v>
      </c>
      <c r="EI6" s="1"/>
      <c r="EJ6" s="21" t="str">
        <f t="shared" ref="EJ6:EJ51" si="58">CJ6</f>
        <v xml:space="preserve">Davíð Þór Sigurðsson </v>
      </c>
      <c r="EK6" s="2">
        <f t="shared" ref="EK6:EK51" si="59">CW6</f>
        <v>3</v>
      </c>
      <c r="EL6" s="2">
        <f t="shared" ref="EL6:EL51" si="60">DA6</f>
        <v>4</v>
      </c>
      <c r="EM6" s="2">
        <f t="shared" ref="EM6:EM51" si="61">DE6</f>
        <v>3</v>
      </c>
      <c r="EN6" s="2">
        <f t="shared" ref="EN6:EN51" si="62">DI6</f>
        <v>3</v>
      </c>
      <c r="EO6" s="2">
        <f t="shared" ref="EO6:EO51" si="63">DM6</f>
        <v>2</v>
      </c>
      <c r="EP6" s="2">
        <f t="shared" ref="EP6:EP51" si="64">DQ6</f>
        <v>2</v>
      </c>
      <c r="EQ6" s="2">
        <f t="shared" ref="EQ6:EQ51" si="65">DU6</f>
        <v>2</v>
      </c>
      <c r="ER6" s="2">
        <f t="shared" ref="ER6:ER51" si="66">DY6</f>
        <v>2</v>
      </c>
      <c r="ES6" s="2">
        <f t="shared" ref="ES6:ES51" si="67">EC6</f>
        <v>2</v>
      </c>
      <c r="ET6" s="2">
        <f t="shared" ref="ET6:ET51" si="68">EG6</f>
        <v>2</v>
      </c>
    </row>
    <row r="7" spans="1:151" s="8" customFormat="1" x14ac:dyDescent="0.25">
      <c r="A7" s="1">
        <f t="shared" si="0"/>
        <v>97</v>
      </c>
      <c r="B7" s="1">
        <v>18</v>
      </c>
      <c r="C7" s="1">
        <v>2063175</v>
      </c>
      <c r="D7" s="1" t="s">
        <v>85</v>
      </c>
      <c r="E7" s="1" t="s">
        <v>86</v>
      </c>
      <c r="F7" s="1" t="s">
        <v>80</v>
      </c>
      <c r="G7" s="1" t="s">
        <v>81</v>
      </c>
      <c r="H7" s="9">
        <v>0.24792824074074074</v>
      </c>
      <c r="I7" s="1" t="s">
        <v>82</v>
      </c>
      <c r="J7" s="1">
        <v>20</v>
      </c>
      <c r="K7" s="9">
        <v>0.41229166666666667</v>
      </c>
      <c r="L7" s="1">
        <v>42</v>
      </c>
      <c r="M7" s="1" t="s">
        <v>81</v>
      </c>
      <c r="N7" s="9">
        <v>0.42476851851851855</v>
      </c>
      <c r="O7" s="1">
        <v>39</v>
      </c>
      <c r="P7" s="1" t="s">
        <v>81</v>
      </c>
      <c r="Q7" s="9">
        <v>0.42613425925925924</v>
      </c>
      <c r="R7" s="1">
        <v>53</v>
      </c>
      <c r="S7" s="1" t="s">
        <v>81</v>
      </c>
      <c r="T7" s="9">
        <v>0.46001157407407406</v>
      </c>
      <c r="U7" s="1">
        <v>41</v>
      </c>
      <c r="V7" s="1" t="s">
        <v>81</v>
      </c>
      <c r="W7" s="9">
        <v>0.46158564814814818</v>
      </c>
      <c r="X7" s="1">
        <v>48</v>
      </c>
      <c r="Y7" s="1" t="s">
        <v>81</v>
      </c>
      <c r="Z7" s="9">
        <v>0.50108796296296299</v>
      </c>
      <c r="AA7" s="1">
        <v>47</v>
      </c>
      <c r="AB7" s="1" t="s">
        <v>81</v>
      </c>
      <c r="AC7" s="9">
        <v>0.50298611111111113</v>
      </c>
      <c r="AD7" s="1">
        <v>44</v>
      </c>
      <c r="AE7" s="1" t="s">
        <v>81</v>
      </c>
      <c r="AF7" s="9">
        <v>0.53041666666666665</v>
      </c>
      <c r="AG7" s="1">
        <v>45</v>
      </c>
      <c r="AH7" s="1" t="s">
        <v>81</v>
      </c>
      <c r="AI7" s="9">
        <v>0.53215277777777781</v>
      </c>
      <c r="AJ7" s="1">
        <v>50</v>
      </c>
      <c r="AK7" s="1" t="s">
        <v>81</v>
      </c>
      <c r="AL7" s="9">
        <v>0.53815972222222219</v>
      </c>
      <c r="AM7" s="1">
        <v>40</v>
      </c>
      <c r="AN7" s="1" t="s">
        <v>81</v>
      </c>
      <c r="AO7" s="9">
        <v>0.54021990740740744</v>
      </c>
      <c r="AP7" s="1">
        <v>54</v>
      </c>
      <c r="AQ7" s="1" t="s">
        <v>81</v>
      </c>
      <c r="AR7" s="9">
        <v>0.54188657407407403</v>
      </c>
      <c r="AS7" s="1">
        <v>49</v>
      </c>
      <c r="AT7" s="1" t="s">
        <v>81</v>
      </c>
      <c r="AU7" s="9">
        <v>0.54233796296296299</v>
      </c>
      <c r="AV7" s="1">
        <v>33</v>
      </c>
      <c r="AW7" s="1" t="s">
        <v>81</v>
      </c>
      <c r="AX7" s="9">
        <v>0.59561342592592592</v>
      </c>
      <c r="AY7" s="1">
        <v>34</v>
      </c>
      <c r="AZ7" s="1" t="s">
        <v>81</v>
      </c>
      <c r="BA7" s="9">
        <v>0.59611111111111115</v>
      </c>
      <c r="BB7" s="1">
        <v>35</v>
      </c>
      <c r="BC7" s="1" t="s">
        <v>81</v>
      </c>
      <c r="BD7" s="9">
        <v>0.60166666666666668</v>
      </c>
      <c r="BE7" s="1">
        <v>36</v>
      </c>
      <c r="BF7" s="1" t="s">
        <v>81</v>
      </c>
      <c r="BG7" s="9">
        <v>0.6033101851851852</v>
      </c>
      <c r="BH7" s="1">
        <v>37</v>
      </c>
      <c r="BI7" s="1" t="s">
        <v>81</v>
      </c>
      <c r="BJ7" s="9">
        <v>0.63228009259259255</v>
      </c>
      <c r="BK7" s="1">
        <v>38</v>
      </c>
      <c r="BL7" s="1" t="s">
        <v>81</v>
      </c>
      <c r="BM7" s="9">
        <v>0.63321759259259258</v>
      </c>
      <c r="BN7" s="1">
        <v>51</v>
      </c>
      <c r="BO7" s="1" t="s">
        <v>81</v>
      </c>
      <c r="BP7" s="9">
        <v>0.65054398148148151</v>
      </c>
      <c r="BQ7" s="1">
        <v>52</v>
      </c>
      <c r="BR7" s="1" t="s">
        <v>81</v>
      </c>
      <c r="BS7" s="9">
        <v>0.6511689814814815</v>
      </c>
      <c r="BT7" s="9">
        <v>0.66021990740740744</v>
      </c>
      <c r="BU7" s="1"/>
      <c r="BV7" s="9">
        <f t="shared" si="1"/>
        <v>1.3657407407406952E-3</v>
      </c>
      <c r="BW7" s="9">
        <f t="shared" si="2"/>
        <v>1.5740740740741166E-3</v>
      </c>
      <c r="BX7" s="9">
        <f t="shared" si="3"/>
        <v>1.8981481481481488E-3</v>
      </c>
      <c r="BY7" s="9">
        <f t="shared" si="4"/>
        <v>1.7361111111111605E-3</v>
      </c>
      <c r="BZ7" s="9">
        <f t="shared" si="5"/>
        <v>2.0601851851852482E-3</v>
      </c>
      <c r="CA7" s="9">
        <f t="shared" si="6"/>
        <v>4.5138888888895945E-4</v>
      </c>
      <c r="CB7" s="9">
        <f t="shared" si="7"/>
        <v>4.9768518518522598E-4</v>
      </c>
      <c r="CC7" s="9">
        <f t="shared" si="8"/>
        <v>1.6435185185185164E-3</v>
      </c>
      <c r="CD7" s="9">
        <f t="shared" si="9"/>
        <v>9.3750000000003553E-4</v>
      </c>
      <c r="CE7" s="9">
        <f t="shared" si="10"/>
        <v>6.2499999999998668E-4</v>
      </c>
      <c r="CF7" s="9"/>
      <c r="CG7" s="1">
        <f t="shared" si="11"/>
        <v>65</v>
      </c>
      <c r="CH7" s="2">
        <f t="shared" si="12"/>
        <v>3</v>
      </c>
      <c r="CI7" s="10">
        <f t="shared" si="13"/>
        <v>1.2789351851852093E-2</v>
      </c>
      <c r="CJ7" s="11" t="str">
        <f t="shared" si="14"/>
        <v xml:space="preserve">Sigurgeir Halldórsson </v>
      </c>
      <c r="CK7" s="1" t="str">
        <f t="shared" si="14"/>
        <v xml:space="preserve">Utan félags </v>
      </c>
      <c r="CL7" s="12">
        <f t="shared" ref="CL7:CL51" si="69">CI7-CI6</f>
        <v>2.7777777777793222E-4</v>
      </c>
      <c r="CM7" s="12">
        <f t="shared" ref="CM7:CM51" si="70">CI7-$CI$5</f>
        <v>2.8935185185219314E-4</v>
      </c>
      <c r="CN7" s="14">
        <f t="shared" ref="CN7:CN51" si="71">CM7/$CI$5</f>
        <v>2.3148148148175635E-2</v>
      </c>
      <c r="CO7" s="3"/>
      <c r="CP7" s="3"/>
      <c r="CQ7" s="1">
        <f t="shared" si="15"/>
        <v>2063175</v>
      </c>
      <c r="CR7" s="2">
        <f t="shared" si="16"/>
        <v>3</v>
      </c>
      <c r="CS7" s="10">
        <f t="shared" si="16"/>
        <v>1.2789351851852093E-2</v>
      </c>
      <c r="CT7" s="13">
        <f t="shared" si="17"/>
        <v>1.3657407407406952E-3</v>
      </c>
      <c r="CU7" s="2">
        <f t="shared" si="33"/>
        <v>2</v>
      </c>
      <c r="CV7" s="13">
        <f t="shared" si="34"/>
        <v>1.3657407407406952E-3</v>
      </c>
      <c r="CW7" s="2">
        <f t="shared" si="35"/>
        <v>2</v>
      </c>
      <c r="CX7" s="13">
        <f t="shared" si="18"/>
        <v>1.5740740740741166E-3</v>
      </c>
      <c r="CY7" s="2">
        <f t="shared" si="36"/>
        <v>3</v>
      </c>
      <c r="CZ7" s="13">
        <f t="shared" si="37"/>
        <v>2.9398148148148118E-3</v>
      </c>
      <c r="DA7" s="2">
        <f t="shared" si="38"/>
        <v>3</v>
      </c>
      <c r="DB7" s="13">
        <f t="shared" si="19"/>
        <v>1.8981481481481488E-3</v>
      </c>
      <c r="DC7" s="2">
        <f t="shared" si="39"/>
        <v>6</v>
      </c>
      <c r="DD7" s="13">
        <f t="shared" si="40"/>
        <v>4.8379629629629606E-3</v>
      </c>
      <c r="DE7" s="2">
        <f t="shared" si="41"/>
        <v>4</v>
      </c>
      <c r="DF7" s="13">
        <f t="shared" si="20"/>
        <v>1.7361111111111605E-3</v>
      </c>
      <c r="DG7" s="2">
        <f t="shared" si="42"/>
        <v>3</v>
      </c>
      <c r="DH7" s="13">
        <f t="shared" si="43"/>
        <v>6.574074074074121E-3</v>
      </c>
      <c r="DI7" s="2">
        <f t="shared" si="44"/>
        <v>4</v>
      </c>
      <c r="DJ7" s="13">
        <f t="shared" si="21"/>
        <v>2.0601851851852482E-3</v>
      </c>
      <c r="DK7" s="2">
        <f t="shared" si="45"/>
        <v>8</v>
      </c>
      <c r="DL7" s="13">
        <f t="shared" si="46"/>
        <v>8.6342592592593692E-3</v>
      </c>
      <c r="DM7" s="2">
        <f t="shared" si="47"/>
        <v>4</v>
      </c>
      <c r="DN7" s="13">
        <f t="shared" si="22"/>
        <v>4.5138888888895945E-4</v>
      </c>
      <c r="DO7" s="2">
        <f t="shared" si="48"/>
        <v>4</v>
      </c>
      <c r="DP7" s="13">
        <f t="shared" si="49"/>
        <v>9.0856481481483287E-3</v>
      </c>
      <c r="DQ7" s="2">
        <f t="shared" si="50"/>
        <v>4</v>
      </c>
      <c r="DR7" s="13">
        <f t="shared" si="23"/>
        <v>4.9768518518522598E-4</v>
      </c>
      <c r="DS7" s="2">
        <f t="shared" si="24"/>
        <v>3</v>
      </c>
      <c r="DT7" s="13">
        <f t="shared" si="51"/>
        <v>9.5833333333335546E-3</v>
      </c>
      <c r="DU7" s="2">
        <f t="shared" si="25"/>
        <v>4</v>
      </c>
      <c r="DV7" s="13">
        <f t="shared" si="26"/>
        <v>1.6435185185185164E-3</v>
      </c>
      <c r="DW7" s="2">
        <f t="shared" si="27"/>
        <v>6</v>
      </c>
      <c r="DX7" s="13">
        <f t="shared" si="52"/>
        <v>1.1226851851852071E-2</v>
      </c>
      <c r="DY7" s="2">
        <f t="shared" si="28"/>
        <v>3</v>
      </c>
      <c r="DZ7" s="13">
        <f t="shared" si="29"/>
        <v>9.3750000000003553E-4</v>
      </c>
      <c r="EA7" s="2">
        <f t="shared" si="53"/>
        <v>2</v>
      </c>
      <c r="EB7" s="13">
        <f t="shared" si="54"/>
        <v>1.2164351851852107E-2</v>
      </c>
      <c r="EC7" s="2">
        <f t="shared" si="30"/>
        <v>3</v>
      </c>
      <c r="ED7" s="13">
        <f t="shared" si="31"/>
        <v>6.2499999999998668E-4</v>
      </c>
      <c r="EE7" s="2">
        <f t="shared" si="55"/>
        <v>2</v>
      </c>
      <c r="EF7" s="9">
        <f t="shared" si="56"/>
        <v>1.2789351851852093E-2</v>
      </c>
      <c r="EG7" s="2">
        <f t="shared" si="32"/>
        <v>3</v>
      </c>
      <c r="EH7" s="9">
        <f t="shared" si="57"/>
        <v>0</v>
      </c>
      <c r="EI7" s="1"/>
      <c r="EJ7" s="21" t="str">
        <f t="shared" si="58"/>
        <v xml:space="preserve">Sigurgeir Halldórsson </v>
      </c>
      <c r="EK7" s="2">
        <f t="shared" si="59"/>
        <v>2</v>
      </c>
      <c r="EL7" s="2">
        <f t="shared" si="60"/>
        <v>3</v>
      </c>
      <c r="EM7" s="2">
        <f t="shared" si="61"/>
        <v>4</v>
      </c>
      <c r="EN7" s="2">
        <f t="shared" si="62"/>
        <v>4</v>
      </c>
      <c r="EO7" s="2">
        <f t="shared" si="63"/>
        <v>4</v>
      </c>
      <c r="EP7" s="2">
        <f t="shared" si="64"/>
        <v>4</v>
      </c>
      <c r="EQ7" s="2">
        <f t="shared" si="65"/>
        <v>4</v>
      </c>
      <c r="ER7" s="2">
        <f t="shared" si="66"/>
        <v>3</v>
      </c>
      <c r="ES7" s="2">
        <f t="shared" si="67"/>
        <v>3</v>
      </c>
      <c r="ET7" s="2">
        <f t="shared" si="68"/>
        <v>3</v>
      </c>
    </row>
    <row r="8" spans="1:151" s="8" customFormat="1" x14ac:dyDescent="0.25">
      <c r="A8" s="1">
        <f t="shared" si="0"/>
        <v>97</v>
      </c>
      <c r="B8" s="1">
        <v>27</v>
      </c>
      <c r="C8" s="1">
        <v>2082009</v>
      </c>
      <c r="D8" s="1" t="s">
        <v>87</v>
      </c>
      <c r="E8" s="1" t="s">
        <v>86</v>
      </c>
      <c r="F8" s="1" t="s">
        <v>80</v>
      </c>
      <c r="G8" s="1" t="s">
        <v>81</v>
      </c>
      <c r="H8" s="9">
        <v>0.24796296296296297</v>
      </c>
      <c r="I8" s="1" t="s">
        <v>82</v>
      </c>
      <c r="J8" s="1">
        <v>20</v>
      </c>
      <c r="K8" s="9">
        <v>0.41224537037037035</v>
      </c>
      <c r="L8" s="1">
        <v>42</v>
      </c>
      <c r="M8" s="1" t="s">
        <v>81</v>
      </c>
      <c r="N8" s="9">
        <v>0.42495370370370367</v>
      </c>
      <c r="O8" s="1">
        <v>39</v>
      </c>
      <c r="P8" s="1" t="s">
        <v>81</v>
      </c>
      <c r="Q8" s="9">
        <v>0.4265856481481482</v>
      </c>
      <c r="R8" s="1">
        <v>53</v>
      </c>
      <c r="S8" s="1" t="s">
        <v>81</v>
      </c>
      <c r="T8" s="9">
        <v>0.46032407407407411</v>
      </c>
      <c r="U8" s="1">
        <v>41</v>
      </c>
      <c r="V8" s="1" t="s">
        <v>81</v>
      </c>
      <c r="W8" s="9">
        <v>0.4619907407407407</v>
      </c>
      <c r="X8" s="1">
        <v>48</v>
      </c>
      <c r="Y8" s="1" t="s">
        <v>81</v>
      </c>
      <c r="Z8" s="9">
        <v>0.50137731481481485</v>
      </c>
      <c r="AA8" s="1">
        <v>47</v>
      </c>
      <c r="AB8" s="1" t="s">
        <v>81</v>
      </c>
      <c r="AC8" s="9">
        <v>0.50317129629629631</v>
      </c>
      <c r="AD8" s="1">
        <v>44</v>
      </c>
      <c r="AE8" s="1" t="s">
        <v>81</v>
      </c>
      <c r="AF8" s="9">
        <v>0.53062500000000001</v>
      </c>
      <c r="AG8" s="1">
        <v>45</v>
      </c>
      <c r="AH8" s="1" t="s">
        <v>81</v>
      </c>
      <c r="AI8" s="9">
        <v>0.53232638888888884</v>
      </c>
      <c r="AJ8" s="1">
        <v>50</v>
      </c>
      <c r="AK8" s="1" t="s">
        <v>81</v>
      </c>
      <c r="AL8" s="9">
        <v>0.53840277777777779</v>
      </c>
      <c r="AM8" s="1">
        <v>40</v>
      </c>
      <c r="AN8" s="1" t="s">
        <v>81</v>
      </c>
      <c r="AO8" s="9">
        <v>0.54046296296296303</v>
      </c>
      <c r="AP8" s="1">
        <v>54</v>
      </c>
      <c r="AQ8" s="1" t="s">
        <v>81</v>
      </c>
      <c r="AR8" s="9">
        <v>0.54206018518518517</v>
      </c>
      <c r="AS8" s="1">
        <v>49</v>
      </c>
      <c r="AT8" s="1" t="s">
        <v>81</v>
      </c>
      <c r="AU8" s="9">
        <v>0.54248842592592594</v>
      </c>
      <c r="AV8" s="1">
        <v>33</v>
      </c>
      <c r="AW8" s="1" t="s">
        <v>81</v>
      </c>
      <c r="AX8" s="9">
        <v>0.59581018518518525</v>
      </c>
      <c r="AY8" s="1">
        <v>34</v>
      </c>
      <c r="AZ8" s="1" t="s">
        <v>81</v>
      </c>
      <c r="BA8" s="9">
        <v>0.5962615740740741</v>
      </c>
      <c r="BB8" s="1">
        <v>35</v>
      </c>
      <c r="BC8" s="1" t="s">
        <v>81</v>
      </c>
      <c r="BD8" s="9">
        <v>0.60189814814814813</v>
      </c>
      <c r="BE8" s="1">
        <v>36</v>
      </c>
      <c r="BF8" s="1" t="s">
        <v>81</v>
      </c>
      <c r="BG8" s="9">
        <v>0.60343749999999996</v>
      </c>
      <c r="BH8" s="1">
        <v>37</v>
      </c>
      <c r="BI8" s="1" t="s">
        <v>81</v>
      </c>
      <c r="BJ8" s="9">
        <v>0.63199074074074069</v>
      </c>
      <c r="BK8" s="1">
        <v>38</v>
      </c>
      <c r="BL8" s="1" t="s">
        <v>81</v>
      </c>
      <c r="BM8" s="9">
        <v>0.63289351851851849</v>
      </c>
      <c r="BN8" s="1">
        <v>51</v>
      </c>
      <c r="BO8" s="1" t="s">
        <v>81</v>
      </c>
      <c r="BP8" s="9">
        <v>0.65039351851851845</v>
      </c>
      <c r="BQ8" s="1">
        <v>52</v>
      </c>
      <c r="BR8" s="1" t="s">
        <v>81</v>
      </c>
      <c r="BS8" s="9">
        <v>0.65103009259259259</v>
      </c>
      <c r="BT8" s="9">
        <v>0.6602083333333334</v>
      </c>
      <c r="BU8" s="1"/>
      <c r="BV8" s="9">
        <f t="shared" si="1"/>
        <v>1.631944444444533E-3</v>
      </c>
      <c r="BW8" s="9">
        <f t="shared" si="2"/>
        <v>1.6666666666665941E-3</v>
      </c>
      <c r="BX8" s="9">
        <f t="shared" si="3"/>
        <v>1.7939814814814659E-3</v>
      </c>
      <c r="BY8" s="9">
        <f t="shared" si="4"/>
        <v>1.7013888888888218E-3</v>
      </c>
      <c r="BZ8" s="9">
        <f t="shared" si="5"/>
        <v>2.0601851851852482E-3</v>
      </c>
      <c r="CA8" s="9">
        <f t="shared" si="6"/>
        <v>4.2824074074077068E-4</v>
      </c>
      <c r="CB8" s="9">
        <f t="shared" si="7"/>
        <v>4.5138888888884843E-4</v>
      </c>
      <c r="CC8" s="9">
        <f t="shared" si="8"/>
        <v>1.5393518518518334E-3</v>
      </c>
      <c r="CD8" s="9">
        <f t="shared" si="9"/>
        <v>9.0277777777780788E-4</v>
      </c>
      <c r="CE8" s="9">
        <f t="shared" si="10"/>
        <v>6.3657407407413658E-4</v>
      </c>
      <c r="CF8" s="9"/>
      <c r="CG8" s="1">
        <f t="shared" si="11"/>
        <v>65</v>
      </c>
      <c r="CH8" s="2">
        <f t="shared" si="12"/>
        <v>4</v>
      </c>
      <c r="CI8" s="10">
        <f t="shared" si="13"/>
        <v>1.281250000000006E-2</v>
      </c>
      <c r="CJ8" s="1" t="str">
        <f t="shared" si="14"/>
        <v xml:space="preserve">Pétur Stefánsson </v>
      </c>
      <c r="CK8" s="1" t="str">
        <f t="shared" si="14"/>
        <v xml:space="preserve">Utan félags </v>
      </c>
      <c r="CL8" s="12">
        <f t="shared" si="69"/>
        <v>2.3148148147966729E-5</v>
      </c>
      <c r="CM8" s="12">
        <f t="shared" si="70"/>
        <v>3.1250000000015987E-4</v>
      </c>
      <c r="CN8" s="14">
        <f t="shared" si="71"/>
        <v>2.5000000000012991E-2</v>
      </c>
      <c r="CO8" s="3"/>
      <c r="CP8" s="3"/>
      <c r="CQ8" s="1">
        <f t="shared" si="15"/>
        <v>2082009</v>
      </c>
      <c r="CR8" s="2">
        <f t="shared" si="16"/>
        <v>4</v>
      </c>
      <c r="CS8" s="10">
        <f t="shared" si="16"/>
        <v>1.281250000000006E-2</v>
      </c>
      <c r="CT8" s="13">
        <f t="shared" si="17"/>
        <v>1.631944444444533E-3</v>
      </c>
      <c r="CU8" s="2">
        <f t="shared" si="33"/>
        <v>14</v>
      </c>
      <c r="CV8" s="13">
        <f t="shared" si="34"/>
        <v>1.631944444444533E-3</v>
      </c>
      <c r="CW8" s="2">
        <f t="shared" si="35"/>
        <v>14</v>
      </c>
      <c r="CX8" s="13">
        <f t="shared" si="18"/>
        <v>1.6666666666665941E-3</v>
      </c>
      <c r="CY8" s="2">
        <f t="shared" si="36"/>
        <v>7</v>
      </c>
      <c r="CZ8" s="13">
        <f t="shared" si="37"/>
        <v>3.2986111111111271E-3</v>
      </c>
      <c r="DA8" s="2">
        <f t="shared" si="38"/>
        <v>7</v>
      </c>
      <c r="DB8" s="13">
        <f t="shared" si="19"/>
        <v>1.7939814814814659E-3</v>
      </c>
      <c r="DC8" s="2">
        <f t="shared" si="39"/>
        <v>4</v>
      </c>
      <c r="DD8" s="13">
        <f t="shared" si="40"/>
        <v>5.092592592592593E-3</v>
      </c>
      <c r="DE8" s="2">
        <f t="shared" si="41"/>
        <v>5</v>
      </c>
      <c r="DF8" s="13">
        <f t="shared" si="20"/>
        <v>1.7013888888888218E-3</v>
      </c>
      <c r="DG8" s="2">
        <f t="shared" si="42"/>
        <v>2</v>
      </c>
      <c r="DH8" s="13">
        <f t="shared" si="43"/>
        <v>6.7939814814814148E-3</v>
      </c>
      <c r="DI8" s="2">
        <f t="shared" si="44"/>
        <v>5</v>
      </c>
      <c r="DJ8" s="13">
        <f t="shared" si="21"/>
        <v>2.0601851851852482E-3</v>
      </c>
      <c r="DK8" s="2">
        <f t="shared" si="45"/>
        <v>8</v>
      </c>
      <c r="DL8" s="13">
        <f t="shared" si="46"/>
        <v>8.854166666666663E-3</v>
      </c>
      <c r="DM8" s="2">
        <f t="shared" si="47"/>
        <v>5</v>
      </c>
      <c r="DN8" s="13">
        <f t="shared" si="22"/>
        <v>4.2824074074077068E-4</v>
      </c>
      <c r="DO8" s="2">
        <f t="shared" si="48"/>
        <v>2</v>
      </c>
      <c r="DP8" s="13">
        <f t="shared" si="49"/>
        <v>9.2824074074074336E-3</v>
      </c>
      <c r="DQ8" s="2">
        <f t="shared" si="50"/>
        <v>5</v>
      </c>
      <c r="DR8" s="13">
        <f t="shared" si="23"/>
        <v>4.5138888888884843E-4</v>
      </c>
      <c r="DS8" s="2">
        <f t="shared" si="24"/>
        <v>1</v>
      </c>
      <c r="DT8" s="13">
        <f t="shared" si="51"/>
        <v>9.7337962962962821E-3</v>
      </c>
      <c r="DU8" s="2">
        <f t="shared" si="25"/>
        <v>5</v>
      </c>
      <c r="DV8" s="13">
        <f t="shared" si="26"/>
        <v>1.5393518518518334E-3</v>
      </c>
      <c r="DW8" s="2">
        <f t="shared" si="27"/>
        <v>1</v>
      </c>
      <c r="DX8" s="13">
        <f t="shared" si="52"/>
        <v>1.1273148148148115E-2</v>
      </c>
      <c r="DY8" s="2">
        <f t="shared" si="28"/>
        <v>4</v>
      </c>
      <c r="DZ8" s="13">
        <f t="shared" si="29"/>
        <v>9.0277777777780788E-4</v>
      </c>
      <c r="EA8" s="2">
        <f t="shared" si="53"/>
        <v>1</v>
      </c>
      <c r="EB8" s="13">
        <f t="shared" si="54"/>
        <v>1.2175925925925923E-2</v>
      </c>
      <c r="EC8" s="2">
        <f t="shared" si="30"/>
        <v>4</v>
      </c>
      <c r="ED8" s="13">
        <f t="shared" si="31"/>
        <v>6.3657407407413658E-4</v>
      </c>
      <c r="EE8" s="2">
        <f t="shared" si="55"/>
        <v>4</v>
      </c>
      <c r="EF8" s="9">
        <f t="shared" si="56"/>
        <v>1.281250000000006E-2</v>
      </c>
      <c r="EG8" s="2">
        <f t="shared" si="32"/>
        <v>4</v>
      </c>
      <c r="EH8" s="9">
        <f t="shared" si="57"/>
        <v>0</v>
      </c>
      <c r="EI8" s="1"/>
      <c r="EJ8" s="21" t="str">
        <f t="shared" si="58"/>
        <v xml:space="preserve">Pétur Stefánsson </v>
      </c>
      <c r="EK8" s="2">
        <f t="shared" si="59"/>
        <v>14</v>
      </c>
      <c r="EL8" s="2">
        <f t="shared" si="60"/>
        <v>7</v>
      </c>
      <c r="EM8" s="2">
        <f t="shared" si="61"/>
        <v>5</v>
      </c>
      <c r="EN8" s="2">
        <f t="shared" si="62"/>
        <v>5</v>
      </c>
      <c r="EO8" s="2">
        <f t="shared" si="63"/>
        <v>5</v>
      </c>
      <c r="EP8" s="2">
        <f t="shared" si="64"/>
        <v>5</v>
      </c>
      <c r="EQ8" s="2">
        <f t="shared" si="65"/>
        <v>5</v>
      </c>
      <c r="ER8" s="2">
        <f t="shared" si="66"/>
        <v>4</v>
      </c>
      <c r="ES8" s="2">
        <f t="shared" si="67"/>
        <v>4</v>
      </c>
      <c r="ET8" s="2">
        <f t="shared" si="68"/>
        <v>4</v>
      </c>
    </row>
    <row r="9" spans="1:151" s="8" customFormat="1" x14ac:dyDescent="0.25">
      <c r="A9" s="1">
        <f t="shared" si="0"/>
        <v>97</v>
      </c>
      <c r="B9" s="1">
        <v>44</v>
      </c>
      <c r="C9" s="1">
        <v>2063180</v>
      </c>
      <c r="D9" s="1" t="s">
        <v>88</v>
      </c>
      <c r="E9" s="1" t="s">
        <v>84</v>
      </c>
      <c r="F9" s="1" t="s">
        <v>80</v>
      </c>
      <c r="G9" s="1" t="s">
        <v>81</v>
      </c>
      <c r="H9" s="1" t="s">
        <v>89</v>
      </c>
      <c r="I9" s="1" t="s">
        <v>90</v>
      </c>
      <c r="J9" s="1">
        <v>20</v>
      </c>
      <c r="K9" s="9">
        <v>0.41387731481481477</v>
      </c>
      <c r="L9" s="1">
        <v>42</v>
      </c>
      <c r="M9" s="1" t="s">
        <v>81</v>
      </c>
      <c r="N9" s="9">
        <v>0.42326388888888888</v>
      </c>
      <c r="O9" s="1">
        <v>39</v>
      </c>
      <c r="P9" s="1" t="s">
        <v>81</v>
      </c>
      <c r="Q9" s="9">
        <v>0.42506944444444444</v>
      </c>
      <c r="R9" s="1">
        <v>53</v>
      </c>
      <c r="S9" s="1" t="s">
        <v>81</v>
      </c>
      <c r="T9" s="9">
        <v>0.45319444444444446</v>
      </c>
      <c r="U9" s="1">
        <v>41</v>
      </c>
      <c r="V9" s="1" t="s">
        <v>81</v>
      </c>
      <c r="W9" s="9">
        <v>0.45478009259259261</v>
      </c>
      <c r="X9" s="1">
        <v>48</v>
      </c>
      <c r="Y9" s="1" t="s">
        <v>81</v>
      </c>
      <c r="Z9" s="9">
        <v>0.4979513888888889</v>
      </c>
      <c r="AA9" s="1">
        <v>47</v>
      </c>
      <c r="AB9" s="1" t="s">
        <v>81</v>
      </c>
      <c r="AC9" s="9">
        <v>0.49982638888888892</v>
      </c>
      <c r="AD9" s="1">
        <v>44</v>
      </c>
      <c r="AE9" s="1" t="s">
        <v>81</v>
      </c>
      <c r="AF9" s="9">
        <v>0.52986111111111112</v>
      </c>
      <c r="AG9" s="1">
        <v>45</v>
      </c>
      <c r="AH9" s="1" t="s">
        <v>81</v>
      </c>
      <c r="AI9" s="9">
        <v>0.53165509259259258</v>
      </c>
      <c r="AJ9" s="1">
        <v>50</v>
      </c>
      <c r="AK9" s="1" t="s">
        <v>81</v>
      </c>
      <c r="AL9" s="9">
        <v>0.53756944444444443</v>
      </c>
      <c r="AM9" s="1">
        <v>40</v>
      </c>
      <c r="AN9" s="1" t="s">
        <v>81</v>
      </c>
      <c r="AO9" s="9">
        <v>0.53953703703703704</v>
      </c>
      <c r="AP9" s="1">
        <v>54</v>
      </c>
      <c r="AQ9" s="1" t="s">
        <v>81</v>
      </c>
      <c r="AR9" s="9">
        <v>0.54089120370370369</v>
      </c>
      <c r="AS9" s="1">
        <v>49</v>
      </c>
      <c r="AT9" s="1" t="s">
        <v>81</v>
      </c>
      <c r="AU9" s="9">
        <v>0.54134259259259265</v>
      </c>
      <c r="AV9" s="1">
        <v>33</v>
      </c>
      <c r="AW9" s="1" t="s">
        <v>81</v>
      </c>
      <c r="AX9" s="9">
        <v>0.59482638888888884</v>
      </c>
      <c r="AY9" s="1">
        <v>34</v>
      </c>
      <c r="AZ9" s="1" t="s">
        <v>81</v>
      </c>
      <c r="BA9" s="9">
        <v>0.59537037037037044</v>
      </c>
      <c r="BB9" s="1">
        <v>35</v>
      </c>
      <c r="BC9" s="1" t="s">
        <v>81</v>
      </c>
      <c r="BD9" s="9">
        <v>0.6005787037037037</v>
      </c>
      <c r="BE9" s="1">
        <v>36</v>
      </c>
      <c r="BF9" s="1" t="s">
        <v>81</v>
      </c>
      <c r="BG9" s="9">
        <v>0.60211805555555553</v>
      </c>
      <c r="BH9" s="1">
        <v>37</v>
      </c>
      <c r="BI9" s="1" t="s">
        <v>81</v>
      </c>
      <c r="BJ9" s="9">
        <v>0.62311342592592589</v>
      </c>
      <c r="BK9" s="1">
        <v>38</v>
      </c>
      <c r="BL9" s="1" t="s">
        <v>81</v>
      </c>
      <c r="BM9" s="9">
        <v>0.62407407407407411</v>
      </c>
      <c r="BN9" s="1">
        <v>51</v>
      </c>
      <c r="BO9" s="1" t="s">
        <v>81</v>
      </c>
      <c r="BP9" s="9">
        <v>0.64982638888888888</v>
      </c>
      <c r="BQ9" s="1">
        <v>52</v>
      </c>
      <c r="BR9" s="1" t="s">
        <v>81</v>
      </c>
      <c r="BS9" s="9">
        <v>0.6504861111111111</v>
      </c>
      <c r="BT9" s="1" t="s">
        <v>89</v>
      </c>
      <c r="BU9" s="1"/>
      <c r="BV9" s="9">
        <f t="shared" si="1"/>
        <v>1.8055555555555602E-3</v>
      </c>
      <c r="BW9" s="9">
        <f t="shared" si="2"/>
        <v>1.5856481481481555E-3</v>
      </c>
      <c r="BX9" s="9">
        <f t="shared" si="3"/>
        <v>1.8750000000000155E-3</v>
      </c>
      <c r="BY9" s="9">
        <f t="shared" si="4"/>
        <v>1.7939814814814659E-3</v>
      </c>
      <c r="BZ9" s="9">
        <f t="shared" si="5"/>
        <v>1.9675925925926041E-3</v>
      </c>
      <c r="CA9" s="9">
        <f t="shared" si="6"/>
        <v>4.5138888888895945E-4</v>
      </c>
      <c r="CB9" s="9">
        <f t="shared" si="7"/>
        <v>5.4398148148160352E-4</v>
      </c>
      <c r="CC9" s="9">
        <f t="shared" si="8"/>
        <v>1.5393518518518334E-3</v>
      </c>
      <c r="CD9" s="9">
        <f t="shared" si="9"/>
        <v>9.606481481482243E-4</v>
      </c>
      <c r="CE9" s="9">
        <f t="shared" si="10"/>
        <v>6.5972222222221433E-4</v>
      </c>
      <c r="CF9" s="9"/>
      <c r="CG9" s="1">
        <f t="shared" si="11"/>
        <v>65</v>
      </c>
      <c r="CH9" s="2">
        <f t="shared" si="12"/>
        <v>5</v>
      </c>
      <c r="CI9" s="10">
        <f t="shared" si="13"/>
        <v>1.3182870370370636E-2</v>
      </c>
      <c r="CJ9" s="1" t="str">
        <f t="shared" si="14"/>
        <v xml:space="preserve">Brynjar Þór Bragason </v>
      </c>
      <c r="CK9" s="1" t="str">
        <f t="shared" si="14"/>
        <v xml:space="preserve">HFR </v>
      </c>
      <c r="CL9" s="12">
        <f t="shared" si="69"/>
        <v>3.703703703705763E-4</v>
      </c>
      <c r="CM9" s="12">
        <f t="shared" si="70"/>
        <v>6.8287037037073617E-4</v>
      </c>
      <c r="CN9" s="14">
        <f t="shared" si="71"/>
        <v>5.4629629629659331E-2</v>
      </c>
      <c r="CO9" s="3"/>
      <c r="CP9" s="3"/>
      <c r="CQ9" s="1">
        <f t="shared" si="15"/>
        <v>2063180</v>
      </c>
      <c r="CR9" s="2">
        <f t="shared" si="16"/>
        <v>5</v>
      </c>
      <c r="CS9" s="10">
        <f t="shared" si="16"/>
        <v>1.3182870370370636E-2</v>
      </c>
      <c r="CT9" s="13">
        <f t="shared" si="17"/>
        <v>1.8055555555555602E-3</v>
      </c>
      <c r="CU9" s="2">
        <f t="shared" si="33"/>
        <v>23</v>
      </c>
      <c r="CV9" s="13">
        <f t="shared" si="34"/>
        <v>1.8055555555555602E-3</v>
      </c>
      <c r="CW9" s="2">
        <f t="shared" si="35"/>
        <v>23</v>
      </c>
      <c r="CX9" s="13">
        <f t="shared" si="18"/>
        <v>1.5856481481481555E-3</v>
      </c>
      <c r="CY9" s="2">
        <f t="shared" si="36"/>
        <v>4</v>
      </c>
      <c r="CZ9" s="13">
        <f t="shared" si="37"/>
        <v>3.3912037037037157E-3</v>
      </c>
      <c r="DA9" s="2">
        <f t="shared" si="38"/>
        <v>11</v>
      </c>
      <c r="DB9" s="13">
        <f t="shared" si="19"/>
        <v>1.8750000000000155E-3</v>
      </c>
      <c r="DC9" s="2">
        <f t="shared" si="39"/>
        <v>5</v>
      </c>
      <c r="DD9" s="13">
        <f t="shared" si="40"/>
        <v>5.2662037037037313E-3</v>
      </c>
      <c r="DE9" s="2">
        <f t="shared" si="41"/>
        <v>7</v>
      </c>
      <c r="DF9" s="13">
        <f t="shared" si="20"/>
        <v>1.7939814814814659E-3</v>
      </c>
      <c r="DG9" s="2">
        <f t="shared" si="42"/>
        <v>6</v>
      </c>
      <c r="DH9" s="13">
        <f t="shared" si="43"/>
        <v>7.0601851851851971E-3</v>
      </c>
      <c r="DI9" s="2">
        <f t="shared" si="44"/>
        <v>7</v>
      </c>
      <c r="DJ9" s="13">
        <f t="shared" si="21"/>
        <v>1.9675925925926041E-3</v>
      </c>
      <c r="DK9" s="2">
        <f t="shared" si="45"/>
        <v>5</v>
      </c>
      <c r="DL9" s="13">
        <f t="shared" si="46"/>
        <v>9.0277777777778012E-3</v>
      </c>
      <c r="DM9" s="2">
        <f t="shared" si="47"/>
        <v>7</v>
      </c>
      <c r="DN9" s="13">
        <f t="shared" si="22"/>
        <v>4.5138888888895945E-4</v>
      </c>
      <c r="DO9" s="2">
        <f t="shared" si="48"/>
        <v>4</v>
      </c>
      <c r="DP9" s="13">
        <f t="shared" si="49"/>
        <v>9.4791666666667607E-3</v>
      </c>
      <c r="DQ9" s="2">
        <f t="shared" si="50"/>
        <v>7</v>
      </c>
      <c r="DR9" s="13">
        <f t="shared" si="23"/>
        <v>5.4398148148160352E-4</v>
      </c>
      <c r="DS9" s="2">
        <f t="shared" si="24"/>
        <v>6</v>
      </c>
      <c r="DT9" s="13">
        <f t="shared" si="51"/>
        <v>1.0023148148148364E-2</v>
      </c>
      <c r="DU9" s="2">
        <f t="shared" si="25"/>
        <v>7</v>
      </c>
      <c r="DV9" s="13">
        <f t="shared" si="26"/>
        <v>1.5393518518518334E-3</v>
      </c>
      <c r="DW9" s="2">
        <f t="shared" si="27"/>
        <v>1</v>
      </c>
      <c r="DX9" s="13">
        <f t="shared" si="52"/>
        <v>1.1562500000000198E-2</v>
      </c>
      <c r="DY9" s="2">
        <f t="shared" si="28"/>
        <v>5</v>
      </c>
      <c r="DZ9" s="13">
        <f t="shared" si="29"/>
        <v>9.606481481482243E-4</v>
      </c>
      <c r="EA9" s="2">
        <f t="shared" si="53"/>
        <v>5</v>
      </c>
      <c r="EB9" s="13">
        <f t="shared" si="54"/>
        <v>1.2523148148148422E-2</v>
      </c>
      <c r="EC9" s="2">
        <f t="shared" si="30"/>
        <v>5</v>
      </c>
      <c r="ED9" s="13">
        <f t="shared" si="31"/>
        <v>6.5972222222221433E-4</v>
      </c>
      <c r="EE9" s="2">
        <f t="shared" si="55"/>
        <v>7</v>
      </c>
      <c r="EF9" s="9">
        <f t="shared" si="56"/>
        <v>1.3182870370370636E-2</v>
      </c>
      <c r="EG9" s="2">
        <f t="shared" si="32"/>
        <v>5</v>
      </c>
      <c r="EH9" s="9">
        <f t="shared" si="57"/>
        <v>0</v>
      </c>
      <c r="EI9" s="1"/>
      <c r="EJ9" s="21" t="str">
        <f t="shared" si="58"/>
        <v xml:space="preserve">Brynjar Þór Bragason </v>
      </c>
      <c r="EK9" s="2">
        <f t="shared" si="59"/>
        <v>23</v>
      </c>
      <c r="EL9" s="2">
        <f t="shared" si="60"/>
        <v>11</v>
      </c>
      <c r="EM9" s="2">
        <f t="shared" si="61"/>
        <v>7</v>
      </c>
      <c r="EN9" s="2">
        <f t="shared" si="62"/>
        <v>7</v>
      </c>
      <c r="EO9" s="2">
        <f t="shared" si="63"/>
        <v>7</v>
      </c>
      <c r="EP9" s="2">
        <f t="shared" si="64"/>
        <v>7</v>
      </c>
      <c r="EQ9" s="2">
        <f t="shared" si="65"/>
        <v>7</v>
      </c>
      <c r="ER9" s="2">
        <f t="shared" si="66"/>
        <v>5</v>
      </c>
      <c r="ES9" s="2">
        <f t="shared" si="67"/>
        <v>5</v>
      </c>
      <c r="ET9" s="2">
        <f t="shared" si="68"/>
        <v>5</v>
      </c>
    </row>
    <row r="10" spans="1:151" s="8" customFormat="1" x14ac:dyDescent="0.25">
      <c r="A10" s="1">
        <f t="shared" si="0"/>
        <v>97</v>
      </c>
      <c r="B10" s="1">
        <v>46</v>
      </c>
      <c r="C10" s="1">
        <v>2031073</v>
      </c>
      <c r="D10" s="1" t="s">
        <v>91</v>
      </c>
      <c r="E10" s="1" t="s">
        <v>92</v>
      </c>
      <c r="F10" s="1" t="s">
        <v>80</v>
      </c>
      <c r="G10" s="1" t="s">
        <v>81</v>
      </c>
      <c r="H10" s="9">
        <v>0.25821759259259258</v>
      </c>
      <c r="I10" s="1" t="s">
        <v>82</v>
      </c>
      <c r="J10" s="1">
        <v>20</v>
      </c>
      <c r="K10" s="9">
        <v>0.41165509259259259</v>
      </c>
      <c r="L10" s="1">
        <v>42</v>
      </c>
      <c r="M10" s="1" t="s">
        <v>81</v>
      </c>
      <c r="N10" s="9">
        <v>0.42422453703703705</v>
      </c>
      <c r="O10" s="1">
        <v>39</v>
      </c>
      <c r="P10" s="1" t="s">
        <v>81</v>
      </c>
      <c r="Q10" s="9">
        <v>0.4256712962962963</v>
      </c>
      <c r="R10" s="1">
        <v>53</v>
      </c>
      <c r="S10" s="1" t="s">
        <v>81</v>
      </c>
      <c r="T10" s="9">
        <v>0.4559259259259259</v>
      </c>
      <c r="U10" s="1">
        <v>41</v>
      </c>
      <c r="V10" s="1" t="s">
        <v>81</v>
      </c>
      <c r="W10" s="9">
        <v>0.45756944444444447</v>
      </c>
      <c r="X10" s="1">
        <v>48</v>
      </c>
      <c r="Y10" s="1" t="s">
        <v>81</v>
      </c>
      <c r="Z10" s="9">
        <v>0.49905092592592593</v>
      </c>
      <c r="AA10" s="1">
        <v>47</v>
      </c>
      <c r="AB10" s="1" t="s">
        <v>81</v>
      </c>
      <c r="AC10" s="9">
        <v>0.50115740740740744</v>
      </c>
      <c r="AD10" s="1">
        <v>44</v>
      </c>
      <c r="AE10" s="1" t="s">
        <v>81</v>
      </c>
      <c r="AF10" s="9">
        <v>0.52782407407407406</v>
      </c>
      <c r="AG10" s="1">
        <v>45</v>
      </c>
      <c r="AH10" s="1" t="s">
        <v>81</v>
      </c>
      <c r="AI10" s="9">
        <v>0.52958333333333341</v>
      </c>
      <c r="AJ10" s="1">
        <v>50</v>
      </c>
      <c r="AK10" s="1" t="s">
        <v>81</v>
      </c>
      <c r="AL10" s="9">
        <v>0.53601851851851856</v>
      </c>
      <c r="AM10" s="1">
        <v>40</v>
      </c>
      <c r="AN10" s="1" t="s">
        <v>81</v>
      </c>
      <c r="AO10" s="9">
        <v>0.53795138888888883</v>
      </c>
      <c r="AP10" s="1">
        <v>54</v>
      </c>
      <c r="AQ10" s="1" t="s">
        <v>81</v>
      </c>
      <c r="AR10" s="9">
        <v>0.53934027777777771</v>
      </c>
      <c r="AS10" s="1">
        <v>49</v>
      </c>
      <c r="AT10" s="1" t="s">
        <v>81</v>
      </c>
      <c r="AU10" s="9">
        <v>0.53983796296296294</v>
      </c>
      <c r="AV10" s="1">
        <v>33</v>
      </c>
      <c r="AW10" s="1" t="s">
        <v>81</v>
      </c>
      <c r="AX10" s="9">
        <v>0.59399305555555559</v>
      </c>
      <c r="AY10" s="1">
        <v>34</v>
      </c>
      <c r="AZ10" s="1" t="s">
        <v>81</v>
      </c>
      <c r="BA10" s="9">
        <v>0.59456018518518516</v>
      </c>
      <c r="BB10" s="1">
        <v>35</v>
      </c>
      <c r="BC10" s="1" t="s">
        <v>81</v>
      </c>
      <c r="BD10" s="9">
        <v>0.59949074074074071</v>
      </c>
      <c r="BE10" s="1">
        <v>36</v>
      </c>
      <c r="BF10" s="1" t="s">
        <v>81</v>
      </c>
      <c r="BG10" s="9">
        <v>0.60116898148148146</v>
      </c>
      <c r="BH10" s="1">
        <v>37</v>
      </c>
      <c r="BI10" s="1" t="s">
        <v>81</v>
      </c>
      <c r="BJ10" s="9">
        <v>0.62269675925925927</v>
      </c>
      <c r="BK10" s="1">
        <v>38</v>
      </c>
      <c r="BL10" s="1" t="s">
        <v>81</v>
      </c>
      <c r="BM10" s="9">
        <v>0.62375000000000003</v>
      </c>
      <c r="BN10" s="1">
        <v>51</v>
      </c>
      <c r="BO10" s="1" t="s">
        <v>81</v>
      </c>
      <c r="BP10" s="9">
        <v>0.64866898148148155</v>
      </c>
      <c r="BQ10" s="1">
        <v>52</v>
      </c>
      <c r="BR10" s="1" t="s">
        <v>81</v>
      </c>
      <c r="BS10" s="9">
        <v>0.64929398148148143</v>
      </c>
      <c r="BT10" s="9">
        <v>0.66987268518518517</v>
      </c>
      <c r="BU10" s="1"/>
      <c r="BV10" s="9">
        <f t="shared" si="1"/>
        <v>1.4467592592592449E-3</v>
      </c>
      <c r="BW10" s="9">
        <f t="shared" si="2"/>
        <v>1.6435185185185719E-3</v>
      </c>
      <c r="BX10" s="9">
        <f t="shared" si="3"/>
        <v>2.1064814814815147E-3</v>
      </c>
      <c r="BY10" s="9">
        <f t="shared" si="4"/>
        <v>1.7592592592593492E-3</v>
      </c>
      <c r="BZ10" s="9">
        <f t="shared" si="5"/>
        <v>1.9328703703702654E-3</v>
      </c>
      <c r="CA10" s="9">
        <f t="shared" si="6"/>
        <v>4.9768518518522598E-4</v>
      </c>
      <c r="CB10" s="9">
        <f t="shared" si="7"/>
        <v>5.6712962962957025E-4</v>
      </c>
      <c r="CC10" s="9">
        <f t="shared" si="8"/>
        <v>1.678240740740744E-3</v>
      </c>
      <c r="CD10" s="9">
        <f t="shared" si="9"/>
        <v>1.0532407407407574E-3</v>
      </c>
      <c r="CE10" s="9">
        <f t="shared" si="10"/>
        <v>6.2499999999987566E-4</v>
      </c>
      <c r="CF10" s="9"/>
      <c r="CG10" s="1">
        <f t="shared" si="11"/>
        <v>65</v>
      </c>
      <c r="CH10" s="2">
        <f t="shared" si="12"/>
        <v>6</v>
      </c>
      <c r="CI10" s="10">
        <f t="shared" si="13"/>
        <v>1.3310185185185119E-2</v>
      </c>
      <c r="CJ10" s="1" t="str">
        <f t="shared" si="14"/>
        <v xml:space="preserve">Bjarki Bjarnason </v>
      </c>
      <c r="CK10" s="1" t="str">
        <f t="shared" si="14"/>
        <v xml:space="preserve">Tindur </v>
      </c>
      <c r="CL10" s="12">
        <f t="shared" si="69"/>
        <v>1.2731481481448315E-4</v>
      </c>
      <c r="CM10" s="12">
        <f t="shared" si="70"/>
        <v>8.1018518518521931E-4</v>
      </c>
      <c r="CN10" s="14">
        <f t="shared" si="71"/>
        <v>6.4814814814818059E-2</v>
      </c>
      <c r="CO10" s="3"/>
      <c r="CP10" s="3"/>
      <c r="CQ10" s="1">
        <f t="shared" si="15"/>
        <v>2031073</v>
      </c>
      <c r="CR10" s="2">
        <f t="shared" si="16"/>
        <v>6</v>
      </c>
      <c r="CS10" s="10">
        <f t="shared" si="16"/>
        <v>1.3310185185185119E-2</v>
      </c>
      <c r="CT10" s="13">
        <f t="shared" si="17"/>
        <v>1.4467592592592449E-3</v>
      </c>
      <c r="CU10" s="2">
        <f t="shared" si="33"/>
        <v>5</v>
      </c>
      <c r="CV10" s="13">
        <f t="shared" si="34"/>
        <v>1.4467592592592449E-3</v>
      </c>
      <c r="CW10" s="2">
        <f t="shared" si="35"/>
        <v>5</v>
      </c>
      <c r="CX10" s="13">
        <f t="shared" si="18"/>
        <v>1.6435185185185719E-3</v>
      </c>
      <c r="CY10" s="2">
        <f t="shared" si="36"/>
        <v>6</v>
      </c>
      <c r="CZ10" s="13">
        <f t="shared" si="37"/>
        <v>3.0902777777778168E-3</v>
      </c>
      <c r="DA10" s="2">
        <f t="shared" si="38"/>
        <v>5</v>
      </c>
      <c r="DB10" s="13">
        <f t="shared" si="19"/>
        <v>2.1064814814815147E-3</v>
      </c>
      <c r="DC10" s="2">
        <f t="shared" si="39"/>
        <v>10</v>
      </c>
      <c r="DD10" s="13">
        <f t="shared" si="40"/>
        <v>5.1967592592593315E-3</v>
      </c>
      <c r="DE10" s="2">
        <f t="shared" si="41"/>
        <v>6</v>
      </c>
      <c r="DF10" s="13">
        <f t="shared" si="20"/>
        <v>1.7592592592593492E-3</v>
      </c>
      <c r="DG10" s="2">
        <f t="shared" si="42"/>
        <v>4</v>
      </c>
      <c r="DH10" s="13">
        <f t="shared" si="43"/>
        <v>6.9560185185186807E-3</v>
      </c>
      <c r="DI10" s="2">
        <f t="shared" si="44"/>
        <v>6</v>
      </c>
      <c r="DJ10" s="13">
        <f t="shared" si="21"/>
        <v>1.9328703703702654E-3</v>
      </c>
      <c r="DK10" s="2">
        <f t="shared" si="45"/>
        <v>4</v>
      </c>
      <c r="DL10" s="13">
        <f t="shared" si="46"/>
        <v>8.8888888888889461E-3</v>
      </c>
      <c r="DM10" s="2">
        <f t="shared" si="47"/>
        <v>6</v>
      </c>
      <c r="DN10" s="13">
        <f t="shared" si="22"/>
        <v>4.9768518518522598E-4</v>
      </c>
      <c r="DO10" s="2">
        <f t="shared" si="48"/>
        <v>10</v>
      </c>
      <c r="DP10" s="13">
        <f t="shared" si="49"/>
        <v>9.3865740740741721E-3</v>
      </c>
      <c r="DQ10" s="2">
        <f t="shared" si="50"/>
        <v>6</v>
      </c>
      <c r="DR10" s="13">
        <f t="shared" si="23"/>
        <v>5.6712962962957025E-4</v>
      </c>
      <c r="DS10" s="2">
        <f t="shared" si="24"/>
        <v>8</v>
      </c>
      <c r="DT10" s="13">
        <f t="shared" si="51"/>
        <v>9.9537037037037424E-3</v>
      </c>
      <c r="DU10" s="2">
        <f t="shared" si="25"/>
        <v>6</v>
      </c>
      <c r="DV10" s="13">
        <f t="shared" si="26"/>
        <v>1.678240740740744E-3</v>
      </c>
      <c r="DW10" s="2">
        <f t="shared" si="27"/>
        <v>7</v>
      </c>
      <c r="DX10" s="13">
        <f t="shared" si="52"/>
        <v>1.1631944444444486E-2</v>
      </c>
      <c r="DY10" s="2">
        <f t="shared" si="28"/>
        <v>6</v>
      </c>
      <c r="DZ10" s="13">
        <f t="shared" si="29"/>
        <v>1.0532407407407574E-3</v>
      </c>
      <c r="EA10" s="2">
        <f t="shared" si="53"/>
        <v>9</v>
      </c>
      <c r="EB10" s="13">
        <f t="shared" si="54"/>
        <v>1.2685185185185244E-2</v>
      </c>
      <c r="EC10" s="2">
        <f t="shared" si="30"/>
        <v>6</v>
      </c>
      <c r="ED10" s="13">
        <f t="shared" si="31"/>
        <v>6.2499999999987566E-4</v>
      </c>
      <c r="EE10" s="2">
        <f t="shared" si="55"/>
        <v>1</v>
      </c>
      <c r="EF10" s="9">
        <f t="shared" si="56"/>
        <v>1.3310185185185119E-2</v>
      </c>
      <c r="EG10" s="2">
        <f t="shared" si="32"/>
        <v>6</v>
      </c>
      <c r="EH10" s="9">
        <f t="shared" si="57"/>
        <v>0</v>
      </c>
      <c r="EI10" s="1"/>
      <c r="EJ10" s="21" t="str">
        <f t="shared" si="58"/>
        <v xml:space="preserve">Bjarki Bjarnason </v>
      </c>
      <c r="EK10" s="2">
        <f t="shared" si="59"/>
        <v>5</v>
      </c>
      <c r="EL10" s="2">
        <f t="shared" si="60"/>
        <v>5</v>
      </c>
      <c r="EM10" s="2">
        <f t="shared" si="61"/>
        <v>6</v>
      </c>
      <c r="EN10" s="2">
        <f t="shared" si="62"/>
        <v>6</v>
      </c>
      <c r="EO10" s="2">
        <f t="shared" si="63"/>
        <v>6</v>
      </c>
      <c r="EP10" s="2">
        <f t="shared" si="64"/>
        <v>6</v>
      </c>
      <c r="EQ10" s="2">
        <f t="shared" si="65"/>
        <v>6</v>
      </c>
      <c r="ER10" s="2">
        <f t="shared" si="66"/>
        <v>6</v>
      </c>
      <c r="ES10" s="2">
        <f t="shared" si="67"/>
        <v>6</v>
      </c>
      <c r="ET10" s="2">
        <f t="shared" si="68"/>
        <v>6</v>
      </c>
    </row>
    <row r="11" spans="1:151" s="8" customFormat="1" x14ac:dyDescent="0.25">
      <c r="A11" s="1">
        <f t="shared" si="0"/>
        <v>97</v>
      </c>
      <c r="B11" s="1">
        <v>29</v>
      </c>
      <c r="C11" s="1">
        <v>2063171</v>
      </c>
      <c r="D11" s="1" t="s">
        <v>93</v>
      </c>
      <c r="E11" s="1" t="s">
        <v>84</v>
      </c>
      <c r="F11" s="1" t="s">
        <v>80</v>
      </c>
      <c r="G11" s="1" t="s">
        <v>81</v>
      </c>
      <c r="H11" s="9">
        <v>0.24949074074074074</v>
      </c>
      <c r="I11" s="1" t="s">
        <v>82</v>
      </c>
      <c r="J11" s="1">
        <v>20</v>
      </c>
      <c r="K11" s="9">
        <v>0.41207175925925926</v>
      </c>
      <c r="L11" s="1">
        <v>42</v>
      </c>
      <c r="M11" s="1" t="s">
        <v>81</v>
      </c>
      <c r="N11" s="9">
        <v>0.42266203703703703</v>
      </c>
      <c r="O11" s="1">
        <v>39</v>
      </c>
      <c r="P11" s="1" t="s">
        <v>81</v>
      </c>
      <c r="Q11" s="9">
        <v>0.42453703703703699</v>
      </c>
      <c r="R11" s="1">
        <v>53</v>
      </c>
      <c r="S11" s="1" t="s">
        <v>81</v>
      </c>
      <c r="T11" s="9">
        <v>0.4502430555555556</v>
      </c>
      <c r="U11" s="1">
        <v>41</v>
      </c>
      <c r="V11" s="1" t="s">
        <v>81</v>
      </c>
      <c r="W11" s="9">
        <v>0.45194444444444443</v>
      </c>
      <c r="X11" s="1">
        <v>48</v>
      </c>
      <c r="Y11" s="1" t="s">
        <v>81</v>
      </c>
      <c r="Z11" s="9">
        <v>0.49746527777777777</v>
      </c>
      <c r="AA11" s="1">
        <v>47</v>
      </c>
      <c r="AB11" s="1" t="s">
        <v>81</v>
      </c>
      <c r="AC11" s="9">
        <v>0.4994675925925926</v>
      </c>
      <c r="AD11" s="1">
        <v>44</v>
      </c>
      <c r="AE11" s="1" t="s">
        <v>81</v>
      </c>
      <c r="AF11" s="9">
        <v>0.52878472222222228</v>
      </c>
      <c r="AG11" s="1">
        <v>45</v>
      </c>
      <c r="AH11" s="1" t="s">
        <v>81</v>
      </c>
      <c r="AI11" s="9">
        <v>0.53123842592592596</v>
      </c>
      <c r="AJ11" s="1">
        <v>50</v>
      </c>
      <c r="AK11" s="1" t="s">
        <v>81</v>
      </c>
      <c r="AL11" s="9">
        <v>0.53665509259259259</v>
      </c>
      <c r="AM11" s="1">
        <v>40</v>
      </c>
      <c r="AN11" s="1" t="s">
        <v>81</v>
      </c>
      <c r="AO11" s="9">
        <v>0.53856481481481489</v>
      </c>
      <c r="AP11" s="1">
        <v>54</v>
      </c>
      <c r="AQ11" s="1" t="s">
        <v>81</v>
      </c>
      <c r="AR11" s="9">
        <v>0.54005787037037034</v>
      </c>
      <c r="AS11" s="1">
        <v>49</v>
      </c>
      <c r="AT11" s="1" t="s">
        <v>81</v>
      </c>
      <c r="AU11" s="9">
        <v>0.54049768518518515</v>
      </c>
      <c r="AV11" s="1">
        <v>33</v>
      </c>
      <c r="AW11" s="1" t="s">
        <v>81</v>
      </c>
      <c r="AX11" s="9">
        <v>0.59365740740740736</v>
      </c>
      <c r="AY11" s="1">
        <v>34</v>
      </c>
      <c r="AZ11" s="1" t="s">
        <v>81</v>
      </c>
      <c r="BA11" s="9">
        <v>0.594212962962963</v>
      </c>
      <c r="BB11" s="1">
        <v>35</v>
      </c>
      <c r="BC11" s="1" t="s">
        <v>81</v>
      </c>
      <c r="BD11" s="9">
        <v>0.59964120370370366</v>
      </c>
      <c r="BE11" s="1">
        <v>36</v>
      </c>
      <c r="BF11" s="1" t="s">
        <v>81</v>
      </c>
      <c r="BG11" s="9">
        <v>0.60127314814814814</v>
      </c>
      <c r="BH11" s="1">
        <v>37</v>
      </c>
      <c r="BI11" s="1" t="s">
        <v>81</v>
      </c>
      <c r="BJ11" s="9">
        <v>0.62383101851851852</v>
      </c>
      <c r="BK11" s="1">
        <v>38</v>
      </c>
      <c r="BL11" s="1" t="s">
        <v>81</v>
      </c>
      <c r="BM11" s="9">
        <v>0.62484953703703705</v>
      </c>
      <c r="BN11" s="1">
        <v>51</v>
      </c>
      <c r="BO11" s="1" t="s">
        <v>81</v>
      </c>
      <c r="BP11" s="9">
        <v>0.64886574074074077</v>
      </c>
      <c r="BQ11" s="1">
        <v>52</v>
      </c>
      <c r="BR11" s="1" t="s">
        <v>81</v>
      </c>
      <c r="BS11" s="9">
        <v>0.64954861111111117</v>
      </c>
      <c r="BT11" s="9">
        <v>0.66156249999999994</v>
      </c>
      <c r="BU11" s="1"/>
      <c r="BV11" s="9">
        <f t="shared" si="1"/>
        <v>1.87499999999996E-3</v>
      </c>
      <c r="BW11" s="9">
        <f t="shared" si="2"/>
        <v>1.7013888888888218E-3</v>
      </c>
      <c r="BX11" s="9">
        <f t="shared" si="3"/>
        <v>2.0023148148148318E-3</v>
      </c>
      <c r="BY11" s="9">
        <f t="shared" si="4"/>
        <v>2.4537037037036802E-3</v>
      </c>
      <c r="BZ11" s="9">
        <f t="shared" si="5"/>
        <v>1.9097222222222987E-3</v>
      </c>
      <c r="CA11" s="9">
        <f t="shared" si="6"/>
        <v>4.3981481481480955E-4</v>
      </c>
      <c r="CB11" s="9">
        <f t="shared" si="7"/>
        <v>5.555555555556424E-4</v>
      </c>
      <c r="CC11" s="9">
        <f t="shared" si="8"/>
        <v>1.6319444444444775E-3</v>
      </c>
      <c r="CD11" s="9">
        <f t="shared" si="9"/>
        <v>1.0185185185185297E-3</v>
      </c>
      <c r="CE11" s="9">
        <f t="shared" si="10"/>
        <v>6.828703703704031E-4</v>
      </c>
      <c r="CF11" s="9"/>
      <c r="CG11" s="1">
        <f t="shared" si="11"/>
        <v>65</v>
      </c>
      <c r="CH11" s="2">
        <f t="shared" si="12"/>
        <v>7</v>
      </c>
      <c r="CI11" s="10">
        <f t="shared" si="13"/>
        <v>1.4270833333333455E-2</v>
      </c>
      <c r="CJ11" s="1" t="str">
        <f t="shared" si="14"/>
        <v xml:space="preserve">Heiðar Snær Rögnvaldsson </v>
      </c>
      <c r="CK11" s="1" t="str">
        <f t="shared" si="14"/>
        <v xml:space="preserve">HFR </v>
      </c>
      <c r="CL11" s="12">
        <f t="shared" si="69"/>
        <v>9.6064814814833532E-4</v>
      </c>
      <c r="CM11" s="12">
        <f t="shared" si="70"/>
        <v>1.7708333333335546E-3</v>
      </c>
      <c r="CN11" s="14">
        <f t="shared" si="71"/>
        <v>0.14166666666668551</v>
      </c>
      <c r="CO11" s="3"/>
      <c r="CP11" s="3"/>
      <c r="CQ11" s="1">
        <f t="shared" si="15"/>
        <v>2063171</v>
      </c>
      <c r="CR11" s="2">
        <f t="shared" si="16"/>
        <v>7</v>
      </c>
      <c r="CS11" s="10">
        <f t="shared" si="16"/>
        <v>1.4270833333333455E-2</v>
      </c>
      <c r="CT11" s="13">
        <f t="shared" si="17"/>
        <v>1.87499999999996E-3</v>
      </c>
      <c r="CU11" s="2">
        <f t="shared" si="33"/>
        <v>27</v>
      </c>
      <c r="CV11" s="13">
        <f t="shared" si="34"/>
        <v>1.87499999999996E-3</v>
      </c>
      <c r="CW11" s="2">
        <f t="shared" si="35"/>
        <v>27</v>
      </c>
      <c r="CX11" s="13">
        <f t="shared" si="18"/>
        <v>1.7013888888888218E-3</v>
      </c>
      <c r="CY11" s="2">
        <f t="shared" si="36"/>
        <v>8</v>
      </c>
      <c r="CZ11" s="13">
        <f t="shared" si="37"/>
        <v>3.5763888888887818E-3</v>
      </c>
      <c r="DA11" s="2">
        <f t="shared" si="38"/>
        <v>15</v>
      </c>
      <c r="DB11" s="13">
        <f t="shared" si="19"/>
        <v>2.0023148148148318E-3</v>
      </c>
      <c r="DC11" s="2">
        <f t="shared" si="39"/>
        <v>8</v>
      </c>
      <c r="DD11" s="13">
        <f t="shared" si="40"/>
        <v>5.5787037037036136E-3</v>
      </c>
      <c r="DE11" s="2">
        <f t="shared" si="41"/>
        <v>13</v>
      </c>
      <c r="DF11" s="13">
        <f t="shared" si="20"/>
        <v>2.4537037037036802E-3</v>
      </c>
      <c r="DG11" s="2">
        <f t="shared" si="42"/>
        <v>21</v>
      </c>
      <c r="DH11" s="13">
        <f t="shared" si="43"/>
        <v>8.0324074074072938E-3</v>
      </c>
      <c r="DI11" s="2">
        <f t="shared" si="44"/>
        <v>15</v>
      </c>
      <c r="DJ11" s="13">
        <f t="shared" si="21"/>
        <v>1.9097222222222987E-3</v>
      </c>
      <c r="DK11" s="2">
        <f t="shared" si="45"/>
        <v>3</v>
      </c>
      <c r="DL11" s="13">
        <f t="shared" si="46"/>
        <v>9.9421296296295925E-3</v>
      </c>
      <c r="DM11" s="2">
        <f t="shared" si="47"/>
        <v>12</v>
      </c>
      <c r="DN11" s="13">
        <f t="shared" si="22"/>
        <v>4.3981481481480955E-4</v>
      </c>
      <c r="DO11" s="2">
        <f t="shared" si="48"/>
        <v>3</v>
      </c>
      <c r="DP11" s="13">
        <f t="shared" si="49"/>
        <v>1.0381944444444402E-2</v>
      </c>
      <c r="DQ11" s="2">
        <f t="shared" si="50"/>
        <v>12</v>
      </c>
      <c r="DR11" s="13">
        <f t="shared" si="23"/>
        <v>5.555555555556424E-4</v>
      </c>
      <c r="DS11" s="2">
        <f t="shared" si="24"/>
        <v>7</v>
      </c>
      <c r="DT11" s="13">
        <f t="shared" si="51"/>
        <v>1.0937500000000044E-2</v>
      </c>
      <c r="DU11" s="2">
        <f t="shared" si="25"/>
        <v>12</v>
      </c>
      <c r="DV11" s="13">
        <f t="shared" si="26"/>
        <v>1.6319444444444775E-3</v>
      </c>
      <c r="DW11" s="2">
        <f t="shared" si="27"/>
        <v>4</v>
      </c>
      <c r="DX11" s="13">
        <f t="shared" si="52"/>
        <v>1.2569444444444522E-2</v>
      </c>
      <c r="DY11" s="2">
        <f t="shared" si="28"/>
        <v>8</v>
      </c>
      <c r="DZ11" s="13">
        <f t="shared" si="29"/>
        <v>1.0185185185185297E-3</v>
      </c>
      <c r="EA11" s="2">
        <f t="shared" si="53"/>
        <v>7</v>
      </c>
      <c r="EB11" s="13">
        <f t="shared" si="54"/>
        <v>1.3587962962963052E-2</v>
      </c>
      <c r="EC11" s="2">
        <f t="shared" si="30"/>
        <v>7</v>
      </c>
      <c r="ED11" s="13">
        <f t="shared" si="31"/>
        <v>6.828703703704031E-4</v>
      </c>
      <c r="EE11" s="2">
        <f t="shared" si="55"/>
        <v>9</v>
      </c>
      <c r="EF11" s="9">
        <f t="shared" si="56"/>
        <v>1.4270833333333455E-2</v>
      </c>
      <c r="EG11" s="2">
        <f t="shared" si="32"/>
        <v>7</v>
      </c>
      <c r="EH11" s="9">
        <f t="shared" si="57"/>
        <v>0</v>
      </c>
      <c r="EI11" s="1"/>
      <c r="EJ11" s="21" t="str">
        <f t="shared" si="58"/>
        <v xml:space="preserve">Heiðar Snær Rögnvaldsson </v>
      </c>
      <c r="EK11" s="2">
        <f t="shared" si="59"/>
        <v>27</v>
      </c>
      <c r="EL11" s="2">
        <f t="shared" si="60"/>
        <v>15</v>
      </c>
      <c r="EM11" s="2">
        <f t="shared" si="61"/>
        <v>13</v>
      </c>
      <c r="EN11" s="2">
        <f t="shared" si="62"/>
        <v>15</v>
      </c>
      <c r="EO11" s="2">
        <f t="shared" si="63"/>
        <v>12</v>
      </c>
      <c r="EP11" s="2">
        <f t="shared" si="64"/>
        <v>12</v>
      </c>
      <c r="EQ11" s="2">
        <f t="shared" si="65"/>
        <v>12</v>
      </c>
      <c r="ER11" s="2">
        <f t="shared" si="66"/>
        <v>8</v>
      </c>
      <c r="ES11" s="2">
        <f t="shared" si="67"/>
        <v>7</v>
      </c>
      <c r="ET11" s="2">
        <f t="shared" si="68"/>
        <v>7</v>
      </c>
    </row>
    <row r="12" spans="1:151" s="8" customFormat="1" x14ac:dyDescent="0.25">
      <c r="A12" s="1">
        <f t="shared" si="0"/>
        <v>97</v>
      </c>
      <c r="B12" s="1">
        <v>48</v>
      </c>
      <c r="C12" s="1">
        <v>2031086</v>
      </c>
      <c r="D12" s="1" t="s">
        <v>94</v>
      </c>
      <c r="E12" s="1" t="s">
        <v>84</v>
      </c>
      <c r="F12" s="1" t="s">
        <v>80</v>
      </c>
      <c r="G12" s="1" t="s">
        <v>81</v>
      </c>
      <c r="H12" s="9">
        <v>0.24597222222222223</v>
      </c>
      <c r="I12" s="1" t="s">
        <v>82</v>
      </c>
      <c r="J12" s="1">
        <v>20</v>
      </c>
      <c r="K12" s="9">
        <v>0.4137615740740741</v>
      </c>
      <c r="L12" s="1">
        <v>42</v>
      </c>
      <c r="M12" s="1" t="s">
        <v>81</v>
      </c>
      <c r="N12" s="9">
        <v>0.42342592592592593</v>
      </c>
      <c r="O12" s="1">
        <v>39</v>
      </c>
      <c r="P12" s="1" t="s">
        <v>81</v>
      </c>
      <c r="Q12" s="9">
        <v>0.4249768518518518</v>
      </c>
      <c r="R12" s="1">
        <v>53</v>
      </c>
      <c r="S12" s="1" t="s">
        <v>81</v>
      </c>
      <c r="T12" s="9">
        <v>0.45368055555555559</v>
      </c>
      <c r="U12" s="1">
        <v>41</v>
      </c>
      <c r="V12" s="1" t="s">
        <v>81</v>
      </c>
      <c r="W12" s="9">
        <v>0.45541666666666664</v>
      </c>
      <c r="X12" s="1">
        <v>48</v>
      </c>
      <c r="Y12" s="1" t="s">
        <v>81</v>
      </c>
      <c r="Z12" s="9">
        <v>0.49821759259259263</v>
      </c>
      <c r="AA12" s="1">
        <v>47</v>
      </c>
      <c r="AB12" s="1" t="s">
        <v>81</v>
      </c>
      <c r="AC12" s="9">
        <v>0.50025462962962963</v>
      </c>
      <c r="AD12" s="1">
        <v>44</v>
      </c>
      <c r="AE12" s="1" t="s">
        <v>81</v>
      </c>
      <c r="AF12" s="9">
        <v>0.53011574074074075</v>
      </c>
      <c r="AG12" s="1">
        <v>45</v>
      </c>
      <c r="AH12" s="1" t="s">
        <v>81</v>
      </c>
      <c r="AI12" s="9">
        <v>0.53241898148148148</v>
      </c>
      <c r="AJ12" s="1">
        <v>50</v>
      </c>
      <c r="AK12" s="1" t="s">
        <v>81</v>
      </c>
      <c r="AL12" s="9">
        <v>0.53775462962962961</v>
      </c>
      <c r="AM12" s="1">
        <v>40</v>
      </c>
      <c r="AN12" s="1" t="s">
        <v>81</v>
      </c>
      <c r="AO12" s="9">
        <v>0.53978009259259252</v>
      </c>
      <c r="AP12" s="1">
        <v>54</v>
      </c>
      <c r="AQ12" s="1" t="s">
        <v>81</v>
      </c>
      <c r="AR12" s="9">
        <v>0.5411111111111111</v>
      </c>
      <c r="AS12" s="1">
        <v>49</v>
      </c>
      <c r="AT12" s="1" t="s">
        <v>81</v>
      </c>
      <c r="AU12" s="9">
        <v>0.54167824074074067</v>
      </c>
      <c r="AV12" s="1">
        <v>33</v>
      </c>
      <c r="AW12" s="1" t="s">
        <v>81</v>
      </c>
      <c r="AX12" s="9">
        <v>0.59502314814814816</v>
      </c>
      <c r="AY12" s="1">
        <v>34</v>
      </c>
      <c r="AZ12" s="1" t="s">
        <v>81</v>
      </c>
      <c r="BA12" s="9">
        <v>0.59568287037037038</v>
      </c>
      <c r="BB12" s="1">
        <v>35</v>
      </c>
      <c r="BC12" s="1" t="s">
        <v>81</v>
      </c>
      <c r="BD12" s="9">
        <v>0.60078703703703706</v>
      </c>
      <c r="BE12" s="1">
        <v>36</v>
      </c>
      <c r="BF12" s="1" t="s">
        <v>81</v>
      </c>
      <c r="BG12" s="9">
        <v>0.60247685185185185</v>
      </c>
      <c r="BH12" s="1">
        <v>37</v>
      </c>
      <c r="BI12" s="1" t="s">
        <v>81</v>
      </c>
      <c r="BJ12" s="9">
        <v>0.62414351851851857</v>
      </c>
      <c r="BK12" s="1">
        <v>38</v>
      </c>
      <c r="BL12" s="1" t="s">
        <v>81</v>
      </c>
      <c r="BM12" s="9">
        <v>0.62526620370370367</v>
      </c>
      <c r="BN12" s="1">
        <v>51</v>
      </c>
      <c r="BO12" s="1" t="s">
        <v>81</v>
      </c>
      <c r="BP12" s="9">
        <v>0.64924768518518516</v>
      </c>
      <c r="BQ12" s="1">
        <v>52</v>
      </c>
      <c r="BR12" s="1" t="s">
        <v>81</v>
      </c>
      <c r="BS12" s="9">
        <v>0.64991898148148153</v>
      </c>
      <c r="BT12" s="9">
        <v>0.65973379629629625</v>
      </c>
      <c r="BU12" s="1"/>
      <c r="BV12" s="9">
        <f t="shared" si="1"/>
        <v>1.5509259259258723E-3</v>
      </c>
      <c r="BW12" s="9">
        <f t="shared" si="2"/>
        <v>1.7361111111110494E-3</v>
      </c>
      <c r="BX12" s="9">
        <f t="shared" si="3"/>
        <v>2.0370370370370039E-3</v>
      </c>
      <c r="BY12" s="9">
        <f t="shared" si="4"/>
        <v>2.3032407407407307E-3</v>
      </c>
      <c r="BZ12" s="9">
        <f t="shared" si="5"/>
        <v>2.0254629629629095E-3</v>
      </c>
      <c r="CA12" s="9">
        <f t="shared" si="6"/>
        <v>5.6712962962957025E-4</v>
      </c>
      <c r="CB12" s="9">
        <f t="shared" si="7"/>
        <v>6.5972222222221433E-4</v>
      </c>
      <c r="CC12" s="9">
        <f t="shared" si="8"/>
        <v>1.6898148148147829E-3</v>
      </c>
      <c r="CD12" s="9">
        <f t="shared" si="9"/>
        <v>1.1226851851851016E-3</v>
      </c>
      <c r="CE12" s="9">
        <f t="shared" si="10"/>
        <v>6.7129629629636423E-4</v>
      </c>
      <c r="CF12" s="9"/>
      <c r="CG12" s="1">
        <f t="shared" si="11"/>
        <v>65</v>
      </c>
      <c r="CH12" s="2">
        <f t="shared" si="12"/>
        <v>8</v>
      </c>
      <c r="CI12" s="10">
        <f t="shared" si="13"/>
        <v>1.4363425925925599E-2</v>
      </c>
      <c r="CJ12" s="1" t="str">
        <f t="shared" si="14"/>
        <v xml:space="preserve">Hlynur Þorsteinsson </v>
      </c>
      <c r="CK12" s="1" t="str">
        <f t="shared" si="14"/>
        <v xml:space="preserve">HFR </v>
      </c>
      <c r="CL12" s="12">
        <f t="shared" si="69"/>
        <v>9.2592592592144474E-5</v>
      </c>
      <c r="CM12" s="12">
        <f t="shared" si="70"/>
        <v>1.8634259259256991E-3</v>
      </c>
      <c r="CN12" s="14">
        <f t="shared" si="71"/>
        <v>0.14907407407405712</v>
      </c>
      <c r="CO12" s="3"/>
      <c r="CP12" s="3"/>
      <c r="CQ12" s="1">
        <f t="shared" si="15"/>
        <v>2031086</v>
      </c>
      <c r="CR12" s="2">
        <f t="shared" si="16"/>
        <v>8</v>
      </c>
      <c r="CS12" s="10">
        <f t="shared" si="16"/>
        <v>1.4363425925925599E-2</v>
      </c>
      <c r="CT12" s="13">
        <f t="shared" si="17"/>
        <v>1.5509259259258723E-3</v>
      </c>
      <c r="CU12" s="2">
        <f t="shared" si="33"/>
        <v>6</v>
      </c>
      <c r="CV12" s="13">
        <f t="shared" si="34"/>
        <v>1.5509259259258723E-3</v>
      </c>
      <c r="CW12" s="2">
        <f t="shared" si="35"/>
        <v>6</v>
      </c>
      <c r="CX12" s="13">
        <f t="shared" si="18"/>
        <v>1.7361111111110494E-3</v>
      </c>
      <c r="CY12" s="2">
        <f t="shared" si="36"/>
        <v>9</v>
      </c>
      <c r="CZ12" s="13">
        <f t="shared" si="37"/>
        <v>3.2870370370369217E-3</v>
      </c>
      <c r="DA12" s="2">
        <f t="shared" si="38"/>
        <v>6</v>
      </c>
      <c r="DB12" s="13">
        <f t="shared" si="19"/>
        <v>2.0370370370370039E-3</v>
      </c>
      <c r="DC12" s="2">
        <f t="shared" si="39"/>
        <v>9</v>
      </c>
      <c r="DD12" s="13">
        <f t="shared" si="40"/>
        <v>5.3240740740739256E-3</v>
      </c>
      <c r="DE12" s="2">
        <f t="shared" si="41"/>
        <v>8</v>
      </c>
      <c r="DF12" s="13">
        <f t="shared" si="20"/>
        <v>2.3032407407407307E-3</v>
      </c>
      <c r="DG12" s="2">
        <f t="shared" si="42"/>
        <v>17</v>
      </c>
      <c r="DH12" s="13">
        <f t="shared" si="43"/>
        <v>7.6273148148146563E-3</v>
      </c>
      <c r="DI12" s="2">
        <f t="shared" si="44"/>
        <v>10</v>
      </c>
      <c r="DJ12" s="13">
        <f t="shared" si="21"/>
        <v>2.0254629629629095E-3</v>
      </c>
      <c r="DK12" s="2">
        <f t="shared" si="45"/>
        <v>7</v>
      </c>
      <c r="DL12" s="13">
        <f t="shared" si="46"/>
        <v>9.6527777777775658E-3</v>
      </c>
      <c r="DM12" s="2">
        <f t="shared" si="47"/>
        <v>8</v>
      </c>
      <c r="DN12" s="13">
        <f t="shared" si="22"/>
        <v>5.6712962962957025E-4</v>
      </c>
      <c r="DO12" s="2">
        <f t="shared" si="48"/>
        <v>13</v>
      </c>
      <c r="DP12" s="13">
        <f t="shared" si="49"/>
        <v>1.0219907407407136E-2</v>
      </c>
      <c r="DQ12" s="2">
        <f t="shared" si="50"/>
        <v>9</v>
      </c>
      <c r="DR12" s="13">
        <f t="shared" si="23"/>
        <v>6.5972222222221433E-4</v>
      </c>
      <c r="DS12" s="2">
        <f t="shared" si="24"/>
        <v>14</v>
      </c>
      <c r="DT12" s="13">
        <f t="shared" si="51"/>
        <v>1.087962962962935E-2</v>
      </c>
      <c r="DU12" s="2">
        <f t="shared" si="25"/>
        <v>10</v>
      </c>
      <c r="DV12" s="13">
        <f t="shared" si="26"/>
        <v>1.6898148148147829E-3</v>
      </c>
      <c r="DW12" s="2">
        <f t="shared" si="27"/>
        <v>8</v>
      </c>
      <c r="DX12" s="13">
        <f t="shared" si="52"/>
        <v>1.2569444444444133E-2</v>
      </c>
      <c r="DY12" s="2">
        <f t="shared" si="28"/>
        <v>7</v>
      </c>
      <c r="DZ12" s="13">
        <f t="shared" si="29"/>
        <v>1.1226851851851016E-3</v>
      </c>
      <c r="EA12" s="2">
        <f t="shared" si="53"/>
        <v>13</v>
      </c>
      <c r="EB12" s="13">
        <f t="shared" si="54"/>
        <v>1.3692129629629235E-2</v>
      </c>
      <c r="EC12" s="2">
        <f t="shared" si="30"/>
        <v>8</v>
      </c>
      <c r="ED12" s="13">
        <f t="shared" si="31"/>
        <v>6.7129629629636423E-4</v>
      </c>
      <c r="EE12" s="2">
        <f t="shared" si="55"/>
        <v>8</v>
      </c>
      <c r="EF12" s="9">
        <f t="shared" si="56"/>
        <v>1.4363425925925599E-2</v>
      </c>
      <c r="EG12" s="2">
        <f t="shared" si="32"/>
        <v>8</v>
      </c>
      <c r="EH12" s="9">
        <f t="shared" si="57"/>
        <v>0</v>
      </c>
      <c r="EI12" s="1"/>
      <c r="EJ12" s="21" t="str">
        <f t="shared" si="58"/>
        <v xml:space="preserve">Hlynur Þorsteinsson </v>
      </c>
      <c r="EK12" s="2">
        <f t="shared" si="59"/>
        <v>6</v>
      </c>
      <c r="EL12" s="2">
        <f t="shared" si="60"/>
        <v>6</v>
      </c>
      <c r="EM12" s="2">
        <f t="shared" si="61"/>
        <v>8</v>
      </c>
      <c r="EN12" s="2">
        <f t="shared" si="62"/>
        <v>10</v>
      </c>
      <c r="EO12" s="2">
        <f t="shared" si="63"/>
        <v>8</v>
      </c>
      <c r="EP12" s="2">
        <f t="shared" si="64"/>
        <v>9</v>
      </c>
      <c r="EQ12" s="2">
        <f t="shared" si="65"/>
        <v>10</v>
      </c>
      <c r="ER12" s="2">
        <f t="shared" si="66"/>
        <v>7</v>
      </c>
      <c r="ES12" s="2">
        <f t="shared" si="67"/>
        <v>8</v>
      </c>
      <c r="ET12" s="2">
        <f t="shared" si="68"/>
        <v>8</v>
      </c>
    </row>
    <row r="13" spans="1:151" s="8" customFormat="1" x14ac:dyDescent="0.25">
      <c r="A13" s="1">
        <f t="shared" si="0"/>
        <v>97</v>
      </c>
      <c r="B13" s="1">
        <v>35</v>
      </c>
      <c r="C13" s="1">
        <v>2082005</v>
      </c>
      <c r="D13" s="1" t="s">
        <v>95</v>
      </c>
      <c r="E13" s="1" t="s">
        <v>86</v>
      </c>
      <c r="F13" s="1" t="s">
        <v>80</v>
      </c>
      <c r="G13" s="1" t="s">
        <v>81</v>
      </c>
      <c r="H13" s="9">
        <v>0.25692129629629629</v>
      </c>
      <c r="I13" s="1" t="s">
        <v>82</v>
      </c>
      <c r="J13" s="1">
        <v>20</v>
      </c>
      <c r="K13" s="9">
        <v>0.41202546296296294</v>
      </c>
      <c r="L13" s="1">
        <v>42</v>
      </c>
      <c r="M13" s="1" t="s">
        <v>81</v>
      </c>
      <c r="N13" s="9">
        <v>0.42447916666666669</v>
      </c>
      <c r="O13" s="1">
        <v>39</v>
      </c>
      <c r="P13" s="1" t="s">
        <v>81</v>
      </c>
      <c r="Q13" s="9">
        <v>0.42608796296296297</v>
      </c>
      <c r="R13" s="1">
        <v>53</v>
      </c>
      <c r="S13" s="1" t="s">
        <v>81</v>
      </c>
      <c r="T13" s="9">
        <v>0.45340277777777777</v>
      </c>
      <c r="U13" s="1">
        <v>41</v>
      </c>
      <c r="V13" s="1" t="s">
        <v>81</v>
      </c>
      <c r="W13" s="9">
        <v>0.45521990740740742</v>
      </c>
      <c r="X13" s="1">
        <v>48</v>
      </c>
      <c r="Y13" s="1" t="s">
        <v>81</v>
      </c>
      <c r="Z13" s="9">
        <v>0.49925925925925929</v>
      </c>
      <c r="AA13" s="1">
        <v>47</v>
      </c>
      <c r="AB13" s="1" t="s">
        <v>81</v>
      </c>
      <c r="AC13" s="9">
        <v>0.50140046296296303</v>
      </c>
      <c r="AD13" s="1">
        <v>44</v>
      </c>
      <c r="AE13" s="1" t="s">
        <v>81</v>
      </c>
      <c r="AF13" s="9">
        <v>0.53137731481481476</v>
      </c>
      <c r="AG13" s="1">
        <v>45</v>
      </c>
      <c r="AH13" s="1" t="s">
        <v>81</v>
      </c>
      <c r="AI13" s="9">
        <v>0.53332175925925929</v>
      </c>
      <c r="AJ13" s="1">
        <v>50</v>
      </c>
      <c r="AK13" s="1" t="s">
        <v>81</v>
      </c>
      <c r="AL13" s="9">
        <v>0.53857638888888892</v>
      </c>
      <c r="AM13" s="1">
        <v>40</v>
      </c>
      <c r="AN13" s="1" t="s">
        <v>81</v>
      </c>
      <c r="AO13" s="9">
        <v>0.54071759259259256</v>
      </c>
      <c r="AP13" s="1">
        <v>54</v>
      </c>
      <c r="AQ13" s="1" t="s">
        <v>81</v>
      </c>
      <c r="AR13" s="9">
        <v>0.54229166666666673</v>
      </c>
      <c r="AS13" s="1">
        <v>49</v>
      </c>
      <c r="AT13" s="1" t="s">
        <v>81</v>
      </c>
      <c r="AU13" s="9">
        <v>0.54278935185185184</v>
      </c>
      <c r="AV13" s="1">
        <v>33</v>
      </c>
      <c r="AW13" s="1" t="s">
        <v>81</v>
      </c>
      <c r="AX13" s="9">
        <v>0.59673611111111113</v>
      </c>
      <c r="AY13" s="1">
        <v>34</v>
      </c>
      <c r="AZ13" s="1" t="s">
        <v>81</v>
      </c>
      <c r="BA13" s="9">
        <v>0.59732638888888889</v>
      </c>
      <c r="BB13" s="1">
        <v>35</v>
      </c>
      <c r="BC13" s="1" t="s">
        <v>81</v>
      </c>
      <c r="BD13" s="9">
        <v>0.60315972222222225</v>
      </c>
      <c r="BE13" s="1">
        <v>36</v>
      </c>
      <c r="BF13" s="1" t="s">
        <v>81</v>
      </c>
      <c r="BG13" s="9">
        <v>0.60509259259259263</v>
      </c>
      <c r="BH13" s="1">
        <v>37</v>
      </c>
      <c r="BI13" s="1" t="s">
        <v>81</v>
      </c>
      <c r="BJ13" s="9">
        <v>0.62548611111111108</v>
      </c>
      <c r="BK13" s="1">
        <v>38</v>
      </c>
      <c r="BL13" s="1" t="s">
        <v>81</v>
      </c>
      <c r="BM13" s="9">
        <v>0.62657407407407406</v>
      </c>
      <c r="BN13" s="1">
        <v>51</v>
      </c>
      <c r="BO13" s="1" t="s">
        <v>81</v>
      </c>
      <c r="BP13" s="9">
        <v>0.65068287037037031</v>
      </c>
      <c r="BQ13" s="1">
        <v>52</v>
      </c>
      <c r="BR13" s="1" t="s">
        <v>81</v>
      </c>
      <c r="BS13" s="9">
        <v>0.65136574074074072</v>
      </c>
      <c r="BT13" s="9">
        <v>0.66894675925925917</v>
      </c>
      <c r="BU13" s="1"/>
      <c r="BV13" s="9">
        <f t="shared" si="1"/>
        <v>1.6087962962962887E-3</v>
      </c>
      <c r="BW13" s="9">
        <f t="shared" si="2"/>
        <v>1.8171296296296546E-3</v>
      </c>
      <c r="BX13" s="9">
        <f t="shared" si="3"/>
        <v>2.1412037037037424E-3</v>
      </c>
      <c r="BY13" s="9">
        <f t="shared" si="4"/>
        <v>1.9444444444445264E-3</v>
      </c>
      <c r="BZ13" s="9">
        <f t="shared" si="5"/>
        <v>2.1412037037036313E-3</v>
      </c>
      <c r="CA13" s="9">
        <f t="shared" si="6"/>
        <v>4.9768518518511495E-4</v>
      </c>
      <c r="CB13" s="9">
        <f t="shared" si="7"/>
        <v>5.9027777777775903E-4</v>
      </c>
      <c r="CC13" s="9">
        <f t="shared" si="8"/>
        <v>1.9328703703703765E-3</v>
      </c>
      <c r="CD13" s="9">
        <f t="shared" si="9"/>
        <v>1.087962962962985E-3</v>
      </c>
      <c r="CE13" s="9">
        <f t="shared" si="10"/>
        <v>6.828703703704031E-4</v>
      </c>
      <c r="CF13" s="9"/>
      <c r="CG13" s="1">
        <f t="shared" si="11"/>
        <v>65</v>
      </c>
      <c r="CH13" s="2">
        <f t="shared" si="12"/>
        <v>9</v>
      </c>
      <c r="CI13" s="10">
        <f t="shared" si="13"/>
        <v>1.4444444444444482E-2</v>
      </c>
      <c r="CJ13" s="1" t="str">
        <f t="shared" si="14"/>
        <v>Guðni Alexandersson Bridd</v>
      </c>
      <c r="CK13" s="1" t="str">
        <f t="shared" si="14"/>
        <v xml:space="preserve">Utan félags </v>
      </c>
      <c r="CL13" s="12">
        <f t="shared" si="69"/>
        <v>8.1018518518882754E-5</v>
      </c>
      <c r="CM13" s="12">
        <f t="shared" si="70"/>
        <v>1.9444444444445819E-3</v>
      </c>
      <c r="CN13" s="14">
        <f t="shared" si="71"/>
        <v>0.1555555555555678</v>
      </c>
      <c r="CO13" s="3"/>
      <c r="CP13" s="3"/>
      <c r="CQ13" s="1">
        <f t="shared" si="15"/>
        <v>2082005</v>
      </c>
      <c r="CR13" s="2">
        <f t="shared" si="16"/>
        <v>9</v>
      </c>
      <c r="CS13" s="10">
        <f t="shared" si="16"/>
        <v>1.4444444444444482E-2</v>
      </c>
      <c r="CT13" s="13">
        <f t="shared" si="17"/>
        <v>1.6087962962962887E-3</v>
      </c>
      <c r="CU13" s="2">
        <f t="shared" si="33"/>
        <v>9</v>
      </c>
      <c r="CV13" s="13">
        <f t="shared" si="34"/>
        <v>1.6087962962962887E-3</v>
      </c>
      <c r="CW13" s="2">
        <f t="shared" si="35"/>
        <v>9</v>
      </c>
      <c r="CX13" s="13">
        <f t="shared" si="18"/>
        <v>1.8171296296296546E-3</v>
      </c>
      <c r="CY13" s="2">
        <f t="shared" si="36"/>
        <v>13</v>
      </c>
      <c r="CZ13" s="13">
        <f t="shared" si="37"/>
        <v>3.4259259259259434E-3</v>
      </c>
      <c r="DA13" s="2">
        <f t="shared" si="38"/>
        <v>12</v>
      </c>
      <c r="DB13" s="13">
        <f t="shared" si="19"/>
        <v>2.1412037037037424E-3</v>
      </c>
      <c r="DC13" s="2">
        <f t="shared" si="39"/>
        <v>13</v>
      </c>
      <c r="DD13" s="13">
        <f t="shared" si="40"/>
        <v>5.5671296296296857E-3</v>
      </c>
      <c r="DE13" s="2">
        <f t="shared" si="41"/>
        <v>12</v>
      </c>
      <c r="DF13" s="13">
        <f t="shared" si="20"/>
        <v>1.9444444444445264E-3</v>
      </c>
      <c r="DG13" s="2">
        <f t="shared" si="42"/>
        <v>8</v>
      </c>
      <c r="DH13" s="13">
        <f t="shared" si="43"/>
        <v>7.5115740740742121E-3</v>
      </c>
      <c r="DI13" s="2">
        <f t="shared" si="44"/>
        <v>8</v>
      </c>
      <c r="DJ13" s="13">
        <f t="shared" si="21"/>
        <v>2.1412037037036313E-3</v>
      </c>
      <c r="DK13" s="2">
        <f t="shared" si="45"/>
        <v>10</v>
      </c>
      <c r="DL13" s="13">
        <f t="shared" si="46"/>
        <v>9.6527777777778434E-3</v>
      </c>
      <c r="DM13" s="2">
        <f t="shared" si="47"/>
        <v>9</v>
      </c>
      <c r="DN13" s="13">
        <f t="shared" si="22"/>
        <v>4.9768518518511495E-4</v>
      </c>
      <c r="DO13" s="2">
        <f t="shared" si="48"/>
        <v>9</v>
      </c>
      <c r="DP13" s="13">
        <f t="shared" si="49"/>
        <v>1.0150462962962958E-2</v>
      </c>
      <c r="DQ13" s="2">
        <f t="shared" si="50"/>
        <v>8</v>
      </c>
      <c r="DR13" s="13">
        <f t="shared" si="23"/>
        <v>5.9027777777775903E-4</v>
      </c>
      <c r="DS13" s="2">
        <f t="shared" si="24"/>
        <v>11</v>
      </c>
      <c r="DT13" s="13">
        <f t="shared" si="51"/>
        <v>1.0740740740740717E-2</v>
      </c>
      <c r="DU13" s="2">
        <f t="shared" si="25"/>
        <v>8</v>
      </c>
      <c r="DV13" s="13">
        <f t="shared" si="26"/>
        <v>1.9328703703703765E-3</v>
      </c>
      <c r="DW13" s="2">
        <f t="shared" si="27"/>
        <v>13</v>
      </c>
      <c r="DX13" s="13">
        <f t="shared" si="52"/>
        <v>1.2673611111111094E-2</v>
      </c>
      <c r="DY13" s="2">
        <f t="shared" si="28"/>
        <v>9</v>
      </c>
      <c r="DZ13" s="13">
        <f t="shared" si="29"/>
        <v>1.087962962962985E-3</v>
      </c>
      <c r="EA13" s="2">
        <f t="shared" si="53"/>
        <v>10</v>
      </c>
      <c r="EB13" s="13">
        <f t="shared" si="54"/>
        <v>1.3761574074074079E-2</v>
      </c>
      <c r="EC13" s="2">
        <f t="shared" si="30"/>
        <v>9</v>
      </c>
      <c r="ED13" s="13">
        <f t="shared" si="31"/>
        <v>6.828703703704031E-4</v>
      </c>
      <c r="EE13" s="2">
        <f t="shared" si="55"/>
        <v>9</v>
      </c>
      <c r="EF13" s="9">
        <f t="shared" si="56"/>
        <v>1.4444444444444482E-2</v>
      </c>
      <c r="EG13" s="2">
        <f t="shared" si="32"/>
        <v>9</v>
      </c>
      <c r="EH13" s="9">
        <f t="shared" si="57"/>
        <v>0</v>
      </c>
      <c r="EI13" s="1"/>
      <c r="EJ13" s="21" t="str">
        <f t="shared" si="58"/>
        <v>Guðni Alexandersson Bridd</v>
      </c>
      <c r="EK13" s="2">
        <f t="shared" si="59"/>
        <v>9</v>
      </c>
      <c r="EL13" s="2">
        <f t="shared" si="60"/>
        <v>12</v>
      </c>
      <c r="EM13" s="2">
        <f t="shared" si="61"/>
        <v>12</v>
      </c>
      <c r="EN13" s="2">
        <f t="shared" si="62"/>
        <v>8</v>
      </c>
      <c r="EO13" s="2">
        <f t="shared" si="63"/>
        <v>9</v>
      </c>
      <c r="EP13" s="2">
        <f t="shared" si="64"/>
        <v>8</v>
      </c>
      <c r="EQ13" s="2">
        <f t="shared" si="65"/>
        <v>8</v>
      </c>
      <c r="ER13" s="2">
        <f t="shared" si="66"/>
        <v>9</v>
      </c>
      <c r="ES13" s="2">
        <f t="shared" si="67"/>
        <v>9</v>
      </c>
      <c r="ET13" s="2">
        <f t="shared" si="68"/>
        <v>9</v>
      </c>
    </row>
    <row r="14" spans="1:151" s="8" customFormat="1" x14ac:dyDescent="0.25">
      <c r="A14" s="1">
        <f t="shared" si="0"/>
        <v>97</v>
      </c>
      <c r="B14" s="1">
        <v>26</v>
      </c>
      <c r="C14" s="1">
        <v>2063176</v>
      </c>
      <c r="D14" s="1" t="s">
        <v>96</v>
      </c>
      <c r="E14" s="1" t="s">
        <v>79</v>
      </c>
      <c r="F14" s="1" t="s">
        <v>80</v>
      </c>
      <c r="G14" s="1" t="s">
        <v>81</v>
      </c>
      <c r="H14" s="9">
        <v>0.2552314814814815</v>
      </c>
      <c r="I14" s="1" t="s">
        <v>82</v>
      </c>
      <c r="J14" s="1">
        <v>20</v>
      </c>
      <c r="K14" s="9">
        <v>0.4130092592592593</v>
      </c>
      <c r="L14" s="1">
        <v>42</v>
      </c>
      <c r="M14" s="1" t="s">
        <v>81</v>
      </c>
      <c r="N14" s="9">
        <v>0.42752314814814812</v>
      </c>
      <c r="O14" s="1">
        <v>39</v>
      </c>
      <c r="P14" s="1" t="s">
        <v>81</v>
      </c>
      <c r="Q14" s="9">
        <v>0.4291550925925926</v>
      </c>
      <c r="R14" s="1">
        <v>53</v>
      </c>
      <c r="S14" s="1" t="s">
        <v>81</v>
      </c>
      <c r="T14" s="9">
        <v>0.45400462962962962</v>
      </c>
      <c r="U14" s="1">
        <v>41</v>
      </c>
      <c r="V14" s="1" t="s">
        <v>81</v>
      </c>
      <c r="W14" s="9">
        <v>0.45575231481481482</v>
      </c>
      <c r="X14" s="1">
        <v>48</v>
      </c>
      <c r="Y14" s="1" t="s">
        <v>81</v>
      </c>
      <c r="Z14" s="9">
        <v>0.51005787037037031</v>
      </c>
      <c r="AA14" s="1">
        <v>47</v>
      </c>
      <c r="AB14" s="1" t="s">
        <v>81</v>
      </c>
      <c r="AC14" s="9">
        <v>0.51233796296296297</v>
      </c>
      <c r="AD14" s="1">
        <v>44</v>
      </c>
      <c r="AE14" s="1" t="s">
        <v>81</v>
      </c>
      <c r="AF14" s="9">
        <v>0.53336805555555555</v>
      </c>
      <c r="AG14" s="1">
        <v>45</v>
      </c>
      <c r="AH14" s="1" t="s">
        <v>81</v>
      </c>
      <c r="AI14" s="9">
        <v>0.5353472222222222</v>
      </c>
      <c r="AJ14" s="1">
        <v>50</v>
      </c>
      <c r="AK14" s="1" t="s">
        <v>81</v>
      </c>
      <c r="AL14" s="9">
        <v>0.53947916666666662</v>
      </c>
      <c r="AM14" s="1">
        <v>40</v>
      </c>
      <c r="AN14" s="1" t="s">
        <v>81</v>
      </c>
      <c r="AO14" s="9">
        <v>0.54162037037037036</v>
      </c>
      <c r="AP14" s="1">
        <v>54</v>
      </c>
      <c r="AQ14" s="1" t="s">
        <v>81</v>
      </c>
      <c r="AR14" s="9">
        <v>0.54300925925925925</v>
      </c>
      <c r="AS14" s="1">
        <v>49</v>
      </c>
      <c r="AT14" s="1" t="s">
        <v>81</v>
      </c>
      <c r="AU14" s="9">
        <v>0.54347222222222225</v>
      </c>
      <c r="AV14" s="1">
        <v>33</v>
      </c>
      <c r="AW14" s="1" t="s">
        <v>81</v>
      </c>
      <c r="AX14" s="9">
        <v>0.5975462962962963</v>
      </c>
      <c r="AY14" s="1">
        <v>34</v>
      </c>
      <c r="AZ14" s="1" t="s">
        <v>81</v>
      </c>
      <c r="BA14" s="9">
        <v>0.59812500000000002</v>
      </c>
      <c r="BB14" s="1">
        <v>35</v>
      </c>
      <c r="BC14" s="1" t="s">
        <v>81</v>
      </c>
      <c r="BD14" s="9">
        <v>0.60334490740740743</v>
      </c>
      <c r="BE14" s="1">
        <v>36</v>
      </c>
      <c r="BF14" s="1" t="s">
        <v>81</v>
      </c>
      <c r="BG14" s="9">
        <v>0.60520833333333335</v>
      </c>
      <c r="BH14" s="1">
        <v>37</v>
      </c>
      <c r="BI14" s="1" t="s">
        <v>81</v>
      </c>
      <c r="BJ14" s="9">
        <v>0.62622685185185178</v>
      </c>
      <c r="BK14" s="1">
        <v>38</v>
      </c>
      <c r="BL14" s="1" t="s">
        <v>81</v>
      </c>
      <c r="BM14" s="9">
        <v>0.62733796296296296</v>
      </c>
      <c r="BN14" s="1">
        <v>51</v>
      </c>
      <c r="BO14" s="1" t="s">
        <v>81</v>
      </c>
      <c r="BP14" s="9">
        <v>0.6537384259259259</v>
      </c>
      <c r="BQ14" s="1">
        <v>52</v>
      </c>
      <c r="BR14" s="1" t="s">
        <v>81</v>
      </c>
      <c r="BS14" s="9">
        <v>0.65445601851851853</v>
      </c>
      <c r="BT14" s="9">
        <v>0.66824074074074069</v>
      </c>
      <c r="BU14" s="1"/>
      <c r="BV14" s="9">
        <f t="shared" si="1"/>
        <v>1.6319444444444775E-3</v>
      </c>
      <c r="BW14" s="9">
        <f t="shared" si="2"/>
        <v>1.7476851851851993E-3</v>
      </c>
      <c r="BX14" s="9">
        <f t="shared" si="3"/>
        <v>2.280092592592653E-3</v>
      </c>
      <c r="BY14" s="9">
        <f t="shared" si="4"/>
        <v>1.979166666666643E-3</v>
      </c>
      <c r="BZ14" s="9">
        <f t="shared" si="5"/>
        <v>2.1412037037037424E-3</v>
      </c>
      <c r="CA14" s="9">
        <f t="shared" si="6"/>
        <v>4.6296296296299833E-4</v>
      </c>
      <c r="CB14" s="9">
        <f t="shared" si="7"/>
        <v>5.7870370370372015E-4</v>
      </c>
      <c r="CC14" s="9">
        <f t="shared" si="8"/>
        <v>1.8634259259259212E-3</v>
      </c>
      <c r="CD14" s="9">
        <f t="shared" si="9"/>
        <v>1.1111111111111738E-3</v>
      </c>
      <c r="CE14" s="9">
        <f t="shared" si="10"/>
        <v>7.1759259259263075E-4</v>
      </c>
      <c r="CF14" s="9"/>
      <c r="CG14" s="1">
        <f t="shared" si="11"/>
        <v>65</v>
      </c>
      <c r="CH14" s="2">
        <f t="shared" si="12"/>
        <v>10</v>
      </c>
      <c r="CI14" s="10">
        <f t="shared" si="13"/>
        <v>1.4513888888889159E-2</v>
      </c>
      <c r="CJ14" s="1" t="str">
        <f t="shared" si="14"/>
        <v xml:space="preserve">Egill Þorsteinsson </v>
      </c>
      <c r="CK14" s="1" t="str">
        <f t="shared" si="14"/>
        <v xml:space="preserve">Hjólreiðafélag Akureyrar </v>
      </c>
      <c r="CL14" s="12">
        <f t="shared" si="69"/>
        <v>6.9444444444677345E-5</v>
      </c>
      <c r="CM14" s="12">
        <f t="shared" si="70"/>
        <v>2.0138888888892592E-3</v>
      </c>
      <c r="CN14" s="14">
        <f t="shared" si="71"/>
        <v>0.16111111111114201</v>
      </c>
      <c r="CO14" s="3"/>
      <c r="CP14" s="3"/>
      <c r="CQ14" s="1">
        <f t="shared" si="15"/>
        <v>2063176</v>
      </c>
      <c r="CR14" s="2">
        <f t="shared" si="16"/>
        <v>10</v>
      </c>
      <c r="CS14" s="10">
        <f t="shared" si="16"/>
        <v>1.4513888888889159E-2</v>
      </c>
      <c r="CT14" s="13">
        <f t="shared" si="17"/>
        <v>1.6319444444444775E-3</v>
      </c>
      <c r="CU14" s="2">
        <f t="shared" si="33"/>
        <v>13</v>
      </c>
      <c r="CV14" s="13">
        <f t="shared" si="34"/>
        <v>1.6319444444444775E-3</v>
      </c>
      <c r="CW14" s="2">
        <f t="shared" si="35"/>
        <v>13</v>
      </c>
      <c r="CX14" s="13">
        <f t="shared" si="18"/>
        <v>1.7476851851851993E-3</v>
      </c>
      <c r="CY14" s="2">
        <f t="shared" si="36"/>
        <v>10</v>
      </c>
      <c r="CZ14" s="13">
        <f t="shared" si="37"/>
        <v>3.3796296296296768E-3</v>
      </c>
      <c r="DA14" s="2">
        <f t="shared" si="38"/>
        <v>10</v>
      </c>
      <c r="DB14" s="13">
        <f t="shared" si="19"/>
        <v>2.280092592592653E-3</v>
      </c>
      <c r="DC14" s="2">
        <f t="shared" si="39"/>
        <v>15</v>
      </c>
      <c r="DD14" s="13">
        <f t="shared" si="40"/>
        <v>5.6597222222223298E-3</v>
      </c>
      <c r="DE14" s="2">
        <f t="shared" si="41"/>
        <v>15</v>
      </c>
      <c r="DF14" s="13">
        <f t="shared" si="20"/>
        <v>1.979166666666643E-3</v>
      </c>
      <c r="DG14" s="2">
        <f t="shared" si="42"/>
        <v>9</v>
      </c>
      <c r="DH14" s="13">
        <f t="shared" si="43"/>
        <v>7.6388888888889728E-3</v>
      </c>
      <c r="DI14" s="2">
        <f t="shared" si="44"/>
        <v>11</v>
      </c>
      <c r="DJ14" s="13">
        <f t="shared" si="21"/>
        <v>2.1412037037037424E-3</v>
      </c>
      <c r="DK14" s="2">
        <f t="shared" si="45"/>
        <v>11</v>
      </c>
      <c r="DL14" s="13">
        <f t="shared" si="46"/>
        <v>9.7800925925927151E-3</v>
      </c>
      <c r="DM14" s="2">
        <f t="shared" si="47"/>
        <v>11</v>
      </c>
      <c r="DN14" s="13">
        <f t="shared" si="22"/>
        <v>4.6296296296299833E-4</v>
      </c>
      <c r="DO14" s="2">
        <f t="shared" si="48"/>
        <v>6</v>
      </c>
      <c r="DP14" s="13">
        <f t="shared" si="49"/>
        <v>1.0243055555555713E-2</v>
      </c>
      <c r="DQ14" s="2">
        <f t="shared" si="50"/>
        <v>10</v>
      </c>
      <c r="DR14" s="13">
        <f t="shared" si="23"/>
        <v>5.7870370370372015E-4</v>
      </c>
      <c r="DS14" s="2">
        <f t="shared" si="24"/>
        <v>10</v>
      </c>
      <c r="DT14" s="13">
        <f t="shared" si="51"/>
        <v>1.0821759259259434E-2</v>
      </c>
      <c r="DU14" s="2">
        <f t="shared" si="25"/>
        <v>9</v>
      </c>
      <c r="DV14" s="13">
        <f t="shared" si="26"/>
        <v>1.8634259259259212E-3</v>
      </c>
      <c r="DW14" s="2">
        <f t="shared" si="27"/>
        <v>10</v>
      </c>
      <c r="DX14" s="13">
        <f t="shared" si="52"/>
        <v>1.2685185185185355E-2</v>
      </c>
      <c r="DY14" s="2">
        <f t="shared" si="28"/>
        <v>10</v>
      </c>
      <c r="DZ14" s="13">
        <f t="shared" si="29"/>
        <v>1.1111111111111738E-3</v>
      </c>
      <c r="EA14" s="2">
        <f t="shared" si="53"/>
        <v>12</v>
      </c>
      <c r="EB14" s="13">
        <f t="shared" si="54"/>
        <v>1.3796296296296529E-2</v>
      </c>
      <c r="EC14" s="2">
        <f t="shared" si="30"/>
        <v>10</v>
      </c>
      <c r="ED14" s="13">
        <f t="shared" si="31"/>
        <v>7.1759259259263075E-4</v>
      </c>
      <c r="EE14" s="2">
        <f t="shared" si="55"/>
        <v>13</v>
      </c>
      <c r="EF14" s="9">
        <f t="shared" si="56"/>
        <v>1.4513888888889159E-2</v>
      </c>
      <c r="EG14" s="2">
        <f t="shared" si="32"/>
        <v>10</v>
      </c>
      <c r="EH14" s="9">
        <f t="shared" si="57"/>
        <v>0</v>
      </c>
      <c r="EI14" s="1"/>
      <c r="EJ14" s="21" t="str">
        <f t="shared" si="58"/>
        <v xml:space="preserve">Egill Þorsteinsson </v>
      </c>
      <c r="EK14" s="2">
        <f t="shared" si="59"/>
        <v>13</v>
      </c>
      <c r="EL14" s="2">
        <f t="shared" si="60"/>
        <v>10</v>
      </c>
      <c r="EM14" s="2">
        <f t="shared" si="61"/>
        <v>15</v>
      </c>
      <c r="EN14" s="2">
        <f t="shared" si="62"/>
        <v>11</v>
      </c>
      <c r="EO14" s="2">
        <f t="shared" si="63"/>
        <v>11</v>
      </c>
      <c r="EP14" s="2">
        <f t="shared" si="64"/>
        <v>10</v>
      </c>
      <c r="EQ14" s="2">
        <f t="shared" si="65"/>
        <v>9</v>
      </c>
      <c r="ER14" s="2">
        <f t="shared" si="66"/>
        <v>10</v>
      </c>
      <c r="ES14" s="2">
        <f t="shared" si="67"/>
        <v>10</v>
      </c>
      <c r="ET14" s="2">
        <f t="shared" si="68"/>
        <v>10</v>
      </c>
    </row>
    <row r="15" spans="1:151" s="8" customFormat="1" x14ac:dyDescent="0.25">
      <c r="A15" s="1">
        <f t="shared" si="0"/>
        <v>97</v>
      </c>
      <c r="B15" s="1">
        <v>43</v>
      </c>
      <c r="C15" s="1">
        <v>2031078</v>
      </c>
      <c r="D15" s="1" t="s">
        <v>97</v>
      </c>
      <c r="E15" s="1" t="s">
        <v>84</v>
      </c>
      <c r="F15" s="1" t="s">
        <v>80</v>
      </c>
      <c r="G15" s="1" t="s">
        <v>81</v>
      </c>
      <c r="H15" s="1" t="s">
        <v>89</v>
      </c>
      <c r="I15" s="1" t="s">
        <v>90</v>
      </c>
      <c r="J15" s="1">
        <v>20</v>
      </c>
      <c r="K15" s="9">
        <v>0.41174768518518517</v>
      </c>
      <c r="L15" s="1">
        <v>42</v>
      </c>
      <c r="M15" s="1" t="s">
        <v>81</v>
      </c>
      <c r="N15" s="9">
        <v>0.42111111111111116</v>
      </c>
      <c r="O15" s="1">
        <v>39</v>
      </c>
      <c r="P15" s="1" t="s">
        <v>81</v>
      </c>
      <c r="Q15" s="9">
        <v>0.42274305555555558</v>
      </c>
      <c r="R15" s="1">
        <v>53</v>
      </c>
      <c r="S15" s="1" t="s">
        <v>81</v>
      </c>
      <c r="T15" s="9">
        <v>0.4496296296296296</v>
      </c>
      <c r="U15" s="1">
        <v>41</v>
      </c>
      <c r="V15" s="1" t="s">
        <v>81</v>
      </c>
      <c r="W15" s="9">
        <v>0.45148148148148143</v>
      </c>
      <c r="X15" s="1">
        <v>48</v>
      </c>
      <c r="Y15" s="1" t="s">
        <v>81</v>
      </c>
      <c r="Z15" s="9">
        <v>0.49589120370370371</v>
      </c>
      <c r="AA15" s="1">
        <v>47</v>
      </c>
      <c r="AB15" s="1" t="s">
        <v>81</v>
      </c>
      <c r="AC15" s="9">
        <v>0.49787037037037035</v>
      </c>
      <c r="AD15" s="1">
        <v>44</v>
      </c>
      <c r="AE15" s="1" t="s">
        <v>81</v>
      </c>
      <c r="AF15" s="9">
        <v>0.52651620370370367</v>
      </c>
      <c r="AG15" s="1">
        <v>45</v>
      </c>
      <c r="AH15" s="1" t="s">
        <v>81</v>
      </c>
      <c r="AI15" s="9">
        <v>0.52861111111111114</v>
      </c>
      <c r="AJ15" s="1">
        <v>50</v>
      </c>
      <c r="AK15" s="1" t="s">
        <v>81</v>
      </c>
      <c r="AL15" s="9">
        <v>0.53508101851851853</v>
      </c>
      <c r="AM15" s="1">
        <v>40</v>
      </c>
      <c r="AN15" s="1" t="s">
        <v>81</v>
      </c>
      <c r="AO15" s="9">
        <v>0.53724537037037035</v>
      </c>
      <c r="AP15" s="1">
        <v>54</v>
      </c>
      <c r="AQ15" s="1" t="s">
        <v>81</v>
      </c>
      <c r="AR15" s="9">
        <v>0.53874999999999995</v>
      </c>
      <c r="AS15" s="1">
        <v>49</v>
      </c>
      <c r="AT15" s="1" t="s">
        <v>81</v>
      </c>
      <c r="AU15" s="9">
        <v>0.5392824074074074</v>
      </c>
      <c r="AV15" s="1">
        <v>33</v>
      </c>
      <c r="AW15" s="1" t="s">
        <v>81</v>
      </c>
      <c r="AX15" s="9">
        <v>0.59290509259259261</v>
      </c>
      <c r="AY15" s="1">
        <v>34</v>
      </c>
      <c r="AZ15" s="1" t="s">
        <v>81</v>
      </c>
      <c r="BA15" s="9">
        <v>0.59355324074074078</v>
      </c>
      <c r="BB15" s="1">
        <v>35</v>
      </c>
      <c r="BC15" s="1" t="s">
        <v>81</v>
      </c>
      <c r="BD15" s="9">
        <v>0.59768518518518521</v>
      </c>
      <c r="BE15" s="1">
        <v>36</v>
      </c>
      <c r="BF15" s="1" t="s">
        <v>81</v>
      </c>
      <c r="BG15" s="9">
        <v>0.59961805555555558</v>
      </c>
      <c r="BH15" s="1">
        <v>37</v>
      </c>
      <c r="BI15" s="1" t="s">
        <v>81</v>
      </c>
      <c r="BJ15" s="9">
        <v>0.62190972222222218</v>
      </c>
      <c r="BK15" s="1">
        <v>38</v>
      </c>
      <c r="BL15" s="1" t="s">
        <v>81</v>
      </c>
      <c r="BM15" s="9">
        <v>0.6229513888888889</v>
      </c>
      <c r="BN15" s="1">
        <v>51</v>
      </c>
      <c r="BO15" s="1" t="s">
        <v>81</v>
      </c>
      <c r="BP15" s="9">
        <v>0.64761574074074069</v>
      </c>
      <c r="BQ15" s="1">
        <v>52</v>
      </c>
      <c r="BR15" s="1" t="s">
        <v>81</v>
      </c>
      <c r="BS15" s="9">
        <v>0.64831018518518524</v>
      </c>
      <c r="BT15" s="1" t="s">
        <v>89</v>
      </c>
      <c r="BU15" s="1"/>
      <c r="BV15" s="9">
        <f t="shared" si="1"/>
        <v>1.631944444444422E-3</v>
      </c>
      <c r="BW15" s="9">
        <f t="shared" si="2"/>
        <v>1.8518518518518268E-3</v>
      </c>
      <c r="BX15" s="9">
        <f t="shared" si="3"/>
        <v>1.979166666666643E-3</v>
      </c>
      <c r="BY15" s="9">
        <f t="shared" si="4"/>
        <v>2.0949074074074758E-3</v>
      </c>
      <c r="BZ15" s="9">
        <f t="shared" si="5"/>
        <v>2.1643518518518201E-3</v>
      </c>
      <c r="CA15" s="9">
        <f t="shared" si="6"/>
        <v>5.3240740740745363E-4</v>
      </c>
      <c r="CB15" s="9">
        <f t="shared" si="7"/>
        <v>6.4814814814817545E-4</v>
      </c>
      <c r="CC15" s="9">
        <f t="shared" si="8"/>
        <v>1.9328703703703765E-3</v>
      </c>
      <c r="CD15" s="9">
        <f t="shared" si="9"/>
        <v>1.0416666666667185E-3</v>
      </c>
      <c r="CE15" s="9">
        <f t="shared" si="10"/>
        <v>6.94444444444553E-4</v>
      </c>
      <c r="CF15" s="9"/>
      <c r="CG15" s="1">
        <f t="shared" si="11"/>
        <v>65</v>
      </c>
      <c r="CH15" s="2">
        <f t="shared" si="12"/>
        <v>11</v>
      </c>
      <c r="CI15" s="10">
        <f t="shared" si="13"/>
        <v>1.4571759259259465E-2</v>
      </c>
      <c r="CJ15" s="1" t="str">
        <f t="shared" si="14"/>
        <v xml:space="preserve">Hlynur Örn Björgvinsson </v>
      </c>
      <c r="CK15" s="1" t="str">
        <f t="shared" si="14"/>
        <v xml:space="preserve">HFR </v>
      </c>
      <c r="CL15" s="12">
        <f t="shared" si="69"/>
        <v>5.7870370370305402E-5</v>
      </c>
      <c r="CM15" s="12">
        <f t="shared" si="70"/>
        <v>2.0717592592595646E-3</v>
      </c>
      <c r="CN15" s="14">
        <f t="shared" si="71"/>
        <v>0.1657407407407665</v>
      </c>
      <c r="CO15" s="3"/>
      <c r="CP15" s="3"/>
      <c r="CQ15" s="1">
        <f t="shared" si="15"/>
        <v>2031078</v>
      </c>
      <c r="CR15" s="2">
        <f t="shared" si="16"/>
        <v>11</v>
      </c>
      <c r="CS15" s="10">
        <f t="shared" si="16"/>
        <v>1.4571759259259465E-2</v>
      </c>
      <c r="CT15" s="13">
        <f t="shared" si="17"/>
        <v>1.631944444444422E-3</v>
      </c>
      <c r="CU15" s="2">
        <f t="shared" si="33"/>
        <v>11</v>
      </c>
      <c r="CV15" s="13">
        <f t="shared" si="34"/>
        <v>1.631944444444422E-3</v>
      </c>
      <c r="CW15" s="2">
        <f t="shared" si="35"/>
        <v>11</v>
      </c>
      <c r="CX15" s="13">
        <f t="shared" si="18"/>
        <v>1.8518518518518268E-3</v>
      </c>
      <c r="CY15" s="2">
        <f t="shared" si="36"/>
        <v>14</v>
      </c>
      <c r="CZ15" s="13">
        <f t="shared" si="37"/>
        <v>3.4837962962962488E-3</v>
      </c>
      <c r="DA15" s="2">
        <f t="shared" si="38"/>
        <v>14</v>
      </c>
      <c r="DB15" s="13">
        <f t="shared" si="19"/>
        <v>1.979166666666643E-3</v>
      </c>
      <c r="DC15" s="2">
        <f t="shared" si="39"/>
        <v>7</v>
      </c>
      <c r="DD15" s="13">
        <f t="shared" si="40"/>
        <v>5.4629629629628917E-3</v>
      </c>
      <c r="DE15" s="2">
        <f t="shared" si="41"/>
        <v>9</v>
      </c>
      <c r="DF15" s="13">
        <f t="shared" si="20"/>
        <v>2.0949074074074758E-3</v>
      </c>
      <c r="DG15" s="2">
        <f t="shared" si="42"/>
        <v>11</v>
      </c>
      <c r="DH15" s="13">
        <f t="shared" si="43"/>
        <v>7.5578703703703676E-3</v>
      </c>
      <c r="DI15" s="2">
        <f t="shared" si="44"/>
        <v>9</v>
      </c>
      <c r="DJ15" s="13">
        <f t="shared" si="21"/>
        <v>2.1643518518518201E-3</v>
      </c>
      <c r="DK15" s="2">
        <f t="shared" si="45"/>
        <v>12</v>
      </c>
      <c r="DL15" s="13">
        <f t="shared" si="46"/>
        <v>9.7222222222221877E-3</v>
      </c>
      <c r="DM15" s="2">
        <f t="shared" si="47"/>
        <v>10</v>
      </c>
      <c r="DN15" s="13">
        <f t="shared" si="22"/>
        <v>5.3240740740745363E-4</v>
      </c>
      <c r="DO15" s="2">
        <f t="shared" si="48"/>
        <v>11</v>
      </c>
      <c r="DP15" s="13">
        <f t="shared" si="49"/>
        <v>1.0254629629629641E-2</v>
      </c>
      <c r="DQ15" s="2">
        <f t="shared" si="50"/>
        <v>11</v>
      </c>
      <c r="DR15" s="13">
        <f t="shared" si="23"/>
        <v>6.4814814814817545E-4</v>
      </c>
      <c r="DS15" s="2">
        <f t="shared" si="24"/>
        <v>12</v>
      </c>
      <c r="DT15" s="13">
        <f t="shared" si="51"/>
        <v>1.0902777777777817E-2</v>
      </c>
      <c r="DU15" s="2">
        <f t="shared" si="25"/>
        <v>11</v>
      </c>
      <c r="DV15" s="13">
        <f t="shared" si="26"/>
        <v>1.9328703703703765E-3</v>
      </c>
      <c r="DW15" s="2">
        <f t="shared" si="27"/>
        <v>13</v>
      </c>
      <c r="DX15" s="13">
        <f t="shared" si="52"/>
        <v>1.2835648148148193E-2</v>
      </c>
      <c r="DY15" s="2">
        <f t="shared" si="28"/>
        <v>11</v>
      </c>
      <c r="DZ15" s="13">
        <f t="shared" si="29"/>
        <v>1.0416666666667185E-3</v>
      </c>
      <c r="EA15" s="2">
        <f t="shared" si="53"/>
        <v>8</v>
      </c>
      <c r="EB15" s="13">
        <f t="shared" si="54"/>
        <v>1.3877314814814912E-2</v>
      </c>
      <c r="EC15" s="2">
        <f t="shared" si="30"/>
        <v>11</v>
      </c>
      <c r="ED15" s="13">
        <f t="shared" si="31"/>
        <v>6.94444444444553E-4</v>
      </c>
      <c r="EE15" s="2">
        <f t="shared" si="55"/>
        <v>11</v>
      </c>
      <c r="EF15" s="9">
        <f t="shared" si="56"/>
        <v>1.4571759259259465E-2</v>
      </c>
      <c r="EG15" s="2">
        <f t="shared" si="32"/>
        <v>11</v>
      </c>
      <c r="EH15" s="9">
        <f t="shared" si="57"/>
        <v>0</v>
      </c>
      <c r="EI15" s="1"/>
      <c r="EJ15" s="21" t="str">
        <f t="shared" si="58"/>
        <v xml:space="preserve">Hlynur Örn Björgvinsson </v>
      </c>
      <c r="EK15" s="2">
        <f t="shared" si="59"/>
        <v>11</v>
      </c>
      <c r="EL15" s="2">
        <f t="shared" si="60"/>
        <v>14</v>
      </c>
      <c r="EM15" s="2">
        <f t="shared" si="61"/>
        <v>9</v>
      </c>
      <c r="EN15" s="2">
        <f t="shared" si="62"/>
        <v>9</v>
      </c>
      <c r="EO15" s="2">
        <f t="shared" si="63"/>
        <v>10</v>
      </c>
      <c r="EP15" s="2">
        <f t="shared" si="64"/>
        <v>11</v>
      </c>
      <c r="EQ15" s="2">
        <f t="shared" si="65"/>
        <v>11</v>
      </c>
      <c r="ER15" s="2">
        <f t="shared" si="66"/>
        <v>11</v>
      </c>
      <c r="ES15" s="2">
        <f t="shared" si="67"/>
        <v>11</v>
      </c>
      <c r="ET15" s="2">
        <f t="shared" si="68"/>
        <v>11</v>
      </c>
    </row>
    <row r="16" spans="1:151" s="8" customFormat="1" x14ac:dyDescent="0.25">
      <c r="A16" s="1">
        <f t="shared" si="0"/>
        <v>97</v>
      </c>
      <c r="B16" s="1">
        <v>7</v>
      </c>
      <c r="C16" s="1">
        <v>2063167</v>
      </c>
      <c r="D16" s="1" t="s">
        <v>98</v>
      </c>
      <c r="E16" s="1" t="s">
        <v>92</v>
      </c>
      <c r="F16" s="1" t="s">
        <v>80</v>
      </c>
      <c r="G16" s="1" t="s">
        <v>81</v>
      </c>
      <c r="H16" s="9">
        <v>0.24804398148148146</v>
      </c>
      <c r="I16" s="1" t="s">
        <v>82</v>
      </c>
      <c r="J16" s="1">
        <v>20</v>
      </c>
      <c r="K16" s="9">
        <v>0.41483796296296299</v>
      </c>
      <c r="L16" s="1">
        <v>42</v>
      </c>
      <c r="M16" s="1" t="s">
        <v>81</v>
      </c>
      <c r="N16" s="9">
        <v>0.42818287037037034</v>
      </c>
      <c r="O16" s="1">
        <v>39</v>
      </c>
      <c r="P16" s="1" t="s">
        <v>81</v>
      </c>
      <c r="Q16" s="9">
        <v>0.42975694444444446</v>
      </c>
      <c r="R16" s="1">
        <v>53</v>
      </c>
      <c r="S16" s="1" t="s">
        <v>81</v>
      </c>
      <c r="T16" s="9">
        <v>0.45960648148148148</v>
      </c>
      <c r="U16" s="1">
        <v>41</v>
      </c>
      <c r="V16" s="1" t="s">
        <v>81</v>
      </c>
      <c r="W16" s="9">
        <v>0.46150462962962963</v>
      </c>
      <c r="X16" s="1">
        <v>48</v>
      </c>
      <c r="Y16" s="1" t="s">
        <v>81</v>
      </c>
      <c r="Z16" s="9">
        <v>0.49606481481481479</v>
      </c>
      <c r="AA16" s="1">
        <v>47</v>
      </c>
      <c r="AB16" s="1" t="s">
        <v>81</v>
      </c>
      <c r="AC16" s="9">
        <v>0.49818287037037035</v>
      </c>
      <c r="AD16" s="1">
        <v>44</v>
      </c>
      <c r="AE16" s="1" t="s">
        <v>81</v>
      </c>
      <c r="AF16" s="9">
        <v>0.54398148148148151</v>
      </c>
      <c r="AG16" s="1">
        <v>45</v>
      </c>
      <c r="AH16" s="1" t="s">
        <v>81</v>
      </c>
      <c r="AI16" s="9">
        <v>0.54620370370370364</v>
      </c>
      <c r="AJ16" s="1">
        <v>50</v>
      </c>
      <c r="AK16" s="1" t="s">
        <v>81</v>
      </c>
      <c r="AL16" s="9">
        <v>0.54966435185185192</v>
      </c>
      <c r="AM16" s="1">
        <v>40</v>
      </c>
      <c r="AN16" s="1" t="s">
        <v>81</v>
      </c>
      <c r="AO16" s="9">
        <v>0.55202546296296295</v>
      </c>
      <c r="AP16" s="1">
        <v>54</v>
      </c>
      <c r="AQ16" s="1" t="s">
        <v>81</v>
      </c>
      <c r="AR16" s="9">
        <v>0.55453703703703705</v>
      </c>
      <c r="AS16" s="1">
        <v>49</v>
      </c>
      <c r="AT16" s="1" t="s">
        <v>81</v>
      </c>
      <c r="AU16" s="9">
        <v>0.55513888888888896</v>
      </c>
      <c r="AV16" s="1">
        <v>33</v>
      </c>
      <c r="AW16" s="1" t="s">
        <v>81</v>
      </c>
      <c r="AX16" s="9">
        <v>0.61570601851851847</v>
      </c>
      <c r="AY16" s="1">
        <v>34</v>
      </c>
      <c r="AZ16" s="1" t="s">
        <v>81</v>
      </c>
      <c r="BA16" s="9">
        <v>0.61635416666666665</v>
      </c>
      <c r="BB16" s="1">
        <v>35</v>
      </c>
      <c r="BC16" s="1" t="s">
        <v>81</v>
      </c>
      <c r="BD16" s="9">
        <v>0.61987268518518512</v>
      </c>
      <c r="BE16" s="1">
        <v>36</v>
      </c>
      <c r="BF16" s="1" t="s">
        <v>81</v>
      </c>
      <c r="BG16" s="9">
        <v>0.62197916666666664</v>
      </c>
      <c r="BH16" s="1">
        <v>37</v>
      </c>
      <c r="BI16" s="1" t="s">
        <v>81</v>
      </c>
      <c r="BJ16" s="9">
        <v>0.63739583333333327</v>
      </c>
      <c r="BK16" s="1">
        <v>38</v>
      </c>
      <c r="BL16" s="1" t="s">
        <v>81</v>
      </c>
      <c r="BM16" s="9">
        <v>0.63855324074074071</v>
      </c>
      <c r="BN16" s="1">
        <v>51</v>
      </c>
      <c r="BO16" s="1" t="s">
        <v>81</v>
      </c>
      <c r="BP16" s="9">
        <v>0.65516203703703701</v>
      </c>
      <c r="BQ16" s="1">
        <v>52</v>
      </c>
      <c r="BR16" s="1" t="s">
        <v>81</v>
      </c>
      <c r="BS16" s="9">
        <v>0.65587962962962965</v>
      </c>
      <c r="BT16" s="9">
        <v>0.66288194444444437</v>
      </c>
      <c r="BU16" s="1"/>
      <c r="BV16" s="9">
        <f t="shared" si="1"/>
        <v>1.5740740740741166E-3</v>
      </c>
      <c r="BW16" s="9">
        <f t="shared" si="2"/>
        <v>1.8981481481481488E-3</v>
      </c>
      <c r="BX16" s="9">
        <f t="shared" si="3"/>
        <v>2.1180555555555536E-3</v>
      </c>
      <c r="BY16" s="9">
        <f t="shared" si="4"/>
        <v>2.2222222222221255E-3</v>
      </c>
      <c r="BZ16" s="9">
        <f t="shared" si="5"/>
        <v>2.3611111111110361E-3</v>
      </c>
      <c r="CA16" s="9">
        <f t="shared" si="6"/>
        <v>6.0185185185190893E-4</v>
      </c>
      <c r="CB16" s="9">
        <f t="shared" si="7"/>
        <v>6.4814814814817545E-4</v>
      </c>
      <c r="CC16" s="9">
        <f t="shared" si="8"/>
        <v>2.1064814814815147E-3</v>
      </c>
      <c r="CD16" s="9">
        <f t="shared" si="9"/>
        <v>1.1574074074074403E-3</v>
      </c>
      <c r="CE16" s="9">
        <f t="shared" si="10"/>
        <v>7.1759259259263075E-4</v>
      </c>
      <c r="CF16" s="9"/>
      <c r="CG16" s="1">
        <f t="shared" si="11"/>
        <v>65</v>
      </c>
      <c r="CH16" s="2">
        <f t="shared" si="12"/>
        <v>12</v>
      </c>
      <c r="CI16" s="10">
        <f t="shared" si="13"/>
        <v>1.5405092592592651E-2</v>
      </c>
      <c r="CJ16" s="1" t="str">
        <f t="shared" si="14"/>
        <v xml:space="preserve">Lárus Árni Hermannsson </v>
      </c>
      <c r="CK16" s="1" t="str">
        <f t="shared" si="14"/>
        <v xml:space="preserve">Tindur </v>
      </c>
      <c r="CL16" s="12">
        <f t="shared" si="69"/>
        <v>8.3333333333318604E-4</v>
      </c>
      <c r="CM16" s="12">
        <f t="shared" si="70"/>
        <v>2.9050925925927507E-3</v>
      </c>
      <c r="CN16" s="14">
        <f t="shared" si="71"/>
        <v>0.23240740740742191</v>
      </c>
      <c r="CO16" s="3"/>
      <c r="CP16" s="3"/>
      <c r="CQ16" s="1">
        <f t="shared" si="15"/>
        <v>2063167</v>
      </c>
      <c r="CR16" s="2">
        <f t="shared" si="16"/>
        <v>12</v>
      </c>
      <c r="CS16" s="10">
        <f t="shared" si="16"/>
        <v>1.5405092592592651E-2</v>
      </c>
      <c r="CT16" s="13">
        <f t="shared" si="17"/>
        <v>1.5740740740741166E-3</v>
      </c>
      <c r="CU16" s="2">
        <f t="shared" si="33"/>
        <v>7</v>
      </c>
      <c r="CV16" s="13">
        <f t="shared" si="34"/>
        <v>1.5740740740741166E-3</v>
      </c>
      <c r="CW16" s="2">
        <f t="shared" si="35"/>
        <v>7</v>
      </c>
      <c r="CX16" s="13">
        <f t="shared" si="18"/>
        <v>1.8981481481481488E-3</v>
      </c>
      <c r="CY16" s="2">
        <f t="shared" si="36"/>
        <v>15</v>
      </c>
      <c r="CZ16" s="13">
        <f t="shared" si="37"/>
        <v>3.4722222222222654E-3</v>
      </c>
      <c r="DA16" s="2">
        <f t="shared" si="38"/>
        <v>13</v>
      </c>
      <c r="DB16" s="13">
        <f t="shared" si="19"/>
        <v>2.1180555555555536E-3</v>
      </c>
      <c r="DC16" s="2">
        <f t="shared" si="39"/>
        <v>11</v>
      </c>
      <c r="DD16" s="13">
        <f t="shared" si="40"/>
        <v>5.590277777777819E-3</v>
      </c>
      <c r="DE16" s="2">
        <f t="shared" si="41"/>
        <v>14</v>
      </c>
      <c r="DF16" s="13">
        <f t="shared" si="20"/>
        <v>2.2222222222221255E-3</v>
      </c>
      <c r="DG16" s="2">
        <f t="shared" si="42"/>
        <v>13</v>
      </c>
      <c r="DH16" s="13">
        <f t="shared" si="43"/>
        <v>7.8124999999999445E-3</v>
      </c>
      <c r="DI16" s="2">
        <f t="shared" si="44"/>
        <v>13</v>
      </c>
      <c r="DJ16" s="13">
        <f t="shared" si="21"/>
        <v>2.3611111111110361E-3</v>
      </c>
      <c r="DK16" s="2">
        <f t="shared" si="45"/>
        <v>14</v>
      </c>
      <c r="DL16" s="13">
        <f t="shared" si="46"/>
        <v>1.0173611111110981E-2</v>
      </c>
      <c r="DM16" s="2">
        <f t="shared" si="47"/>
        <v>13</v>
      </c>
      <c r="DN16" s="13">
        <f t="shared" si="22"/>
        <v>6.0185185185190893E-4</v>
      </c>
      <c r="DO16" s="2">
        <f t="shared" si="48"/>
        <v>19</v>
      </c>
      <c r="DP16" s="13">
        <f t="shared" si="49"/>
        <v>1.077546296296289E-2</v>
      </c>
      <c r="DQ16" s="2">
        <f t="shared" si="50"/>
        <v>14</v>
      </c>
      <c r="DR16" s="13">
        <f t="shared" si="23"/>
        <v>6.4814814814817545E-4</v>
      </c>
      <c r="DS16" s="2">
        <f t="shared" si="24"/>
        <v>12</v>
      </c>
      <c r="DT16" s="13">
        <f t="shared" si="51"/>
        <v>1.1423611111111065E-2</v>
      </c>
      <c r="DU16" s="2">
        <f t="shared" si="25"/>
        <v>13</v>
      </c>
      <c r="DV16" s="13">
        <f t="shared" si="26"/>
        <v>2.1064814814815147E-3</v>
      </c>
      <c r="DW16" s="2">
        <f t="shared" si="27"/>
        <v>17</v>
      </c>
      <c r="DX16" s="13">
        <f t="shared" si="52"/>
        <v>1.353009259259258E-2</v>
      </c>
      <c r="DY16" s="2">
        <f t="shared" si="28"/>
        <v>13</v>
      </c>
      <c r="DZ16" s="13">
        <f t="shared" si="29"/>
        <v>1.1574074074074403E-3</v>
      </c>
      <c r="EA16" s="2">
        <f t="shared" si="53"/>
        <v>16</v>
      </c>
      <c r="EB16" s="13">
        <f t="shared" si="54"/>
        <v>1.468750000000002E-2</v>
      </c>
      <c r="EC16" s="2">
        <f t="shared" si="30"/>
        <v>13</v>
      </c>
      <c r="ED16" s="13">
        <f t="shared" si="31"/>
        <v>7.1759259259263075E-4</v>
      </c>
      <c r="EE16" s="2">
        <f t="shared" si="55"/>
        <v>13</v>
      </c>
      <c r="EF16" s="9">
        <f t="shared" si="56"/>
        <v>1.5405092592592651E-2</v>
      </c>
      <c r="EG16" s="2">
        <f t="shared" si="32"/>
        <v>12</v>
      </c>
      <c r="EH16" s="9">
        <f t="shared" si="57"/>
        <v>0</v>
      </c>
      <c r="EI16" s="1"/>
      <c r="EJ16" s="21" t="str">
        <f t="shared" si="58"/>
        <v xml:space="preserve">Lárus Árni Hermannsson </v>
      </c>
      <c r="EK16" s="2">
        <f t="shared" si="59"/>
        <v>7</v>
      </c>
      <c r="EL16" s="2">
        <f t="shared" si="60"/>
        <v>13</v>
      </c>
      <c r="EM16" s="2">
        <f t="shared" si="61"/>
        <v>14</v>
      </c>
      <c r="EN16" s="2">
        <f t="shared" si="62"/>
        <v>13</v>
      </c>
      <c r="EO16" s="2">
        <f t="shared" si="63"/>
        <v>13</v>
      </c>
      <c r="EP16" s="2">
        <f t="shared" si="64"/>
        <v>14</v>
      </c>
      <c r="EQ16" s="2">
        <f t="shared" si="65"/>
        <v>13</v>
      </c>
      <c r="ER16" s="2">
        <f t="shared" si="66"/>
        <v>13</v>
      </c>
      <c r="ES16" s="2">
        <f t="shared" si="67"/>
        <v>13</v>
      </c>
      <c r="ET16" s="2">
        <f t="shared" si="68"/>
        <v>12</v>
      </c>
    </row>
    <row r="17" spans="1:150" s="8" customFormat="1" x14ac:dyDescent="0.25">
      <c r="A17" s="1">
        <f t="shared" si="0"/>
        <v>97</v>
      </c>
      <c r="B17" s="1">
        <v>39</v>
      </c>
      <c r="C17" s="1">
        <v>2031077</v>
      </c>
      <c r="D17" s="1" t="s">
        <v>99</v>
      </c>
      <c r="E17" s="1" t="s">
        <v>84</v>
      </c>
      <c r="F17" s="1" t="s">
        <v>80</v>
      </c>
      <c r="G17" s="1" t="s">
        <v>81</v>
      </c>
      <c r="H17" s="9">
        <v>0.24824074074074076</v>
      </c>
      <c r="I17" s="1" t="s">
        <v>82</v>
      </c>
      <c r="J17" s="1">
        <v>20</v>
      </c>
      <c r="K17" s="9">
        <v>0.41211805555555553</v>
      </c>
      <c r="L17" s="1">
        <v>42</v>
      </c>
      <c r="M17" s="1" t="s">
        <v>81</v>
      </c>
      <c r="N17" s="9">
        <v>0.42584490740740738</v>
      </c>
      <c r="O17" s="1">
        <v>39</v>
      </c>
      <c r="P17" s="1" t="s">
        <v>81</v>
      </c>
      <c r="Q17" s="9">
        <v>0.4274189814814815</v>
      </c>
      <c r="R17" s="1">
        <v>53</v>
      </c>
      <c r="S17" s="1" t="s">
        <v>81</v>
      </c>
      <c r="T17" s="9">
        <v>0.45555555555555555</v>
      </c>
      <c r="U17" s="1">
        <v>41</v>
      </c>
      <c r="V17" s="1" t="s">
        <v>81</v>
      </c>
      <c r="W17" s="9">
        <v>0.45731481481481479</v>
      </c>
      <c r="X17" s="1">
        <v>48</v>
      </c>
      <c r="Y17" s="1" t="s">
        <v>81</v>
      </c>
      <c r="Z17" s="9">
        <v>0.50351851851851859</v>
      </c>
      <c r="AA17" s="1">
        <v>47</v>
      </c>
      <c r="AB17" s="1" t="s">
        <v>81</v>
      </c>
      <c r="AC17" s="9">
        <v>0.50572916666666667</v>
      </c>
      <c r="AD17" s="1">
        <v>44</v>
      </c>
      <c r="AE17" s="1" t="s">
        <v>81</v>
      </c>
      <c r="AF17" s="9">
        <v>0.53650462962962964</v>
      </c>
      <c r="AG17" s="1">
        <v>45</v>
      </c>
      <c r="AH17" s="1" t="s">
        <v>81</v>
      </c>
      <c r="AI17" s="9">
        <v>0.53898148148148151</v>
      </c>
      <c r="AJ17" s="1">
        <v>50</v>
      </c>
      <c r="AK17" s="1" t="s">
        <v>81</v>
      </c>
      <c r="AL17" s="9">
        <v>0.54462962962962969</v>
      </c>
      <c r="AM17" s="1">
        <v>40</v>
      </c>
      <c r="AN17" s="1" t="s">
        <v>81</v>
      </c>
      <c r="AO17" s="9">
        <v>0.54730324074074077</v>
      </c>
      <c r="AP17" s="1">
        <v>54</v>
      </c>
      <c r="AQ17" s="1" t="s">
        <v>81</v>
      </c>
      <c r="AR17" s="9">
        <v>0.55564814814814811</v>
      </c>
      <c r="AS17" s="1">
        <v>49</v>
      </c>
      <c r="AT17" s="1" t="s">
        <v>81</v>
      </c>
      <c r="AU17" s="9">
        <v>0.55622685185185183</v>
      </c>
      <c r="AV17" s="1">
        <v>33</v>
      </c>
      <c r="AW17" s="1" t="s">
        <v>81</v>
      </c>
      <c r="AX17" s="9">
        <v>0.60206018518518511</v>
      </c>
      <c r="AY17" s="1">
        <v>34</v>
      </c>
      <c r="AZ17" s="1" t="s">
        <v>81</v>
      </c>
      <c r="BA17" s="9">
        <v>0.60276620370370371</v>
      </c>
      <c r="BB17" s="1">
        <v>35</v>
      </c>
      <c r="BC17" s="1" t="s">
        <v>81</v>
      </c>
      <c r="BD17" s="9">
        <v>0.61443287037037042</v>
      </c>
      <c r="BE17" s="1">
        <v>36</v>
      </c>
      <c r="BF17" s="1" t="s">
        <v>81</v>
      </c>
      <c r="BG17" s="9">
        <v>0.61635416666666665</v>
      </c>
      <c r="BH17" s="1">
        <v>37</v>
      </c>
      <c r="BI17" s="1" t="s">
        <v>81</v>
      </c>
      <c r="BJ17" s="9">
        <v>0.62942129629629628</v>
      </c>
      <c r="BK17" s="1">
        <v>38</v>
      </c>
      <c r="BL17" s="1" t="s">
        <v>81</v>
      </c>
      <c r="BM17" s="9">
        <v>0.63059027777777776</v>
      </c>
      <c r="BN17" s="1">
        <v>51</v>
      </c>
      <c r="BO17" s="1" t="s">
        <v>81</v>
      </c>
      <c r="BP17" s="9">
        <v>0.6542824074074074</v>
      </c>
      <c r="BQ17" s="1">
        <v>52</v>
      </c>
      <c r="BR17" s="1" t="s">
        <v>81</v>
      </c>
      <c r="BS17" s="9">
        <v>0.65500000000000003</v>
      </c>
      <c r="BT17" s="9">
        <v>0.66035879629629635</v>
      </c>
      <c r="BU17" s="1"/>
      <c r="BV17" s="9">
        <f t="shared" si="1"/>
        <v>1.5740740740741166E-3</v>
      </c>
      <c r="BW17" s="9">
        <f t="shared" si="2"/>
        <v>1.7592592592592382E-3</v>
      </c>
      <c r="BX17" s="9">
        <f t="shared" si="3"/>
        <v>2.2106481481480866E-3</v>
      </c>
      <c r="BY17" s="9">
        <f t="shared" si="4"/>
        <v>2.476851851851869E-3</v>
      </c>
      <c r="BZ17" s="9">
        <f t="shared" si="5"/>
        <v>2.673611111111085E-3</v>
      </c>
      <c r="CA17" s="9">
        <f t="shared" si="6"/>
        <v>5.7870370370372015E-4</v>
      </c>
      <c r="CB17" s="9">
        <f t="shared" si="7"/>
        <v>7.0601851851859188E-4</v>
      </c>
      <c r="CC17" s="9">
        <f t="shared" si="8"/>
        <v>1.9212962962962266E-3</v>
      </c>
      <c r="CD17" s="9">
        <f t="shared" si="9"/>
        <v>1.1689814814814792E-3</v>
      </c>
      <c r="CE17" s="9">
        <f t="shared" si="10"/>
        <v>7.1759259259263075E-4</v>
      </c>
      <c r="CF17" s="9"/>
      <c r="CG17" s="1">
        <f t="shared" si="11"/>
        <v>65</v>
      </c>
      <c r="CH17" s="2">
        <f t="shared" si="12"/>
        <v>13</v>
      </c>
      <c r="CI17" s="10">
        <f t="shared" si="13"/>
        <v>1.5787037037037044E-2</v>
      </c>
      <c r="CJ17" s="1" t="str">
        <f t="shared" si="14"/>
        <v xml:space="preserve">Steven Clark </v>
      </c>
      <c r="CK17" s="1" t="str">
        <f t="shared" si="14"/>
        <v xml:space="preserve">HFR </v>
      </c>
      <c r="CL17" s="12">
        <f t="shared" si="69"/>
        <v>3.8194444444439313E-4</v>
      </c>
      <c r="CM17" s="12">
        <f t="shared" si="70"/>
        <v>3.2870370370371438E-3</v>
      </c>
      <c r="CN17" s="14">
        <f t="shared" si="71"/>
        <v>0.26296296296297361</v>
      </c>
      <c r="CO17" s="3"/>
      <c r="CP17" s="3"/>
      <c r="CQ17" s="1">
        <f t="shared" si="15"/>
        <v>2031077</v>
      </c>
      <c r="CR17" s="2">
        <f t="shared" si="16"/>
        <v>13</v>
      </c>
      <c r="CS17" s="10">
        <f t="shared" si="16"/>
        <v>1.5787037037037044E-2</v>
      </c>
      <c r="CT17" s="13">
        <f t="shared" si="17"/>
        <v>1.5740740740741166E-3</v>
      </c>
      <c r="CU17" s="2">
        <f t="shared" si="33"/>
        <v>7</v>
      </c>
      <c r="CV17" s="13">
        <f t="shared" si="34"/>
        <v>1.5740740740741166E-3</v>
      </c>
      <c r="CW17" s="2">
        <f t="shared" si="35"/>
        <v>7</v>
      </c>
      <c r="CX17" s="13">
        <f t="shared" si="18"/>
        <v>1.7592592592592382E-3</v>
      </c>
      <c r="CY17" s="2">
        <f t="shared" si="36"/>
        <v>11</v>
      </c>
      <c r="CZ17" s="13">
        <f t="shared" si="37"/>
        <v>3.3333333333333548E-3</v>
      </c>
      <c r="DA17" s="2">
        <f t="shared" si="38"/>
        <v>8</v>
      </c>
      <c r="DB17" s="13">
        <f t="shared" si="19"/>
        <v>2.2106481481480866E-3</v>
      </c>
      <c r="DC17" s="2">
        <f t="shared" si="39"/>
        <v>14</v>
      </c>
      <c r="DD17" s="13">
        <f t="shared" si="40"/>
        <v>5.5439814814814414E-3</v>
      </c>
      <c r="DE17" s="2">
        <f t="shared" si="41"/>
        <v>11</v>
      </c>
      <c r="DF17" s="13">
        <f t="shared" si="20"/>
        <v>2.476851851851869E-3</v>
      </c>
      <c r="DG17" s="2">
        <f t="shared" si="42"/>
        <v>24</v>
      </c>
      <c r="DH17" s="13">
        <f t="shared" si="43"/>
        <v>8.0208333333333104E-3</v>
      </c>
      <c r="DI17" s="2">
        <f t="shared" si="44"/>
        <v>14</v>
      </c>
      <c r="DJ17" s="13">
        <f t="shared" si="21"/>
        <v>2.673611111111085E-3</v>
      </c>
      <c r="DK17" s="2">
        <f t="shared" si="45"/>
        <v>19</v>
      </c>
      <c r="DL17" s="13">
        <f t="shared" si="46"/>
        <v>1.0694444444444395E-2</v>
      </c>
      <c r="DM17" s="2">
        <f t="shared" si="47"/>
        <v>15</v>
      </c>
      <c r="DN17" s="13">
        <f t="shared" si="22"/>
        <v>5.7870370370372015E-4</v>
      </c>
      <c r="DO17" s="2">
        <f t="shared" si="48"/>
        <v>14</v>
      </c>
      <c r="DP17" s="13">
        <f t="shared" si="49"/>
        <v>1.1273148148148115E-2</v>
      </c>
      <c r="DQ17" s="2">
        <f t="shared" si="50"/>
        <v>15</v>
      </c>
      <c r="DR17" s="13">
        <f t="shared" si="23"/>
        <v>7.0601851851859188E-4</v>
      </c>
      <c r="DS17" s="2">
        <f t="shared" si="24"/>
        <v>16</v>
      </c>
      <c r="DT17" s="13">
        <f t="shared" si="51"/>
        <v>1.1979166666666707E-2</v>
      </c>
      <c r="DU17" s="2">
        <f t="shared" si="25"/>
        <v>15</v>
      </c>
      <c r="DV17" s="13">
        <f t="shared" si="26"/>
        <v>1.9212962962962266E-3</v>
      </c>
      <c r="DW17" s="2">
        <f t="shared" si="27"/>
        <v>11</v>
      </c>
      <c r="DX17" s="13">
        <f t="shared" si="52"/>
        <v>1.3900462962962934E-2</v>
      </c>
      <c r="DY17" s="2">
        <f t="shared" si="28"/>
        <v>14</v>
      </c>
      <c r="DZ17" s="13">
        <f t="shared" si="29"/>
        <v>1.1689814814814792E-3</v>
      </c>
      <c r="EA17" s="2">
        <f t="shared" si="53"/>
        <v>17</v>
      </c>
      <c r="EB17" s="13">
        <f t="shared" si="54"/>
        <v>1.5069444444444413E-2</v>
      </c>
      <c r="EC17" s="2">
        <f t="shared" si="30"/>
        <v>14</v>
      </c>
      <c r="ED17" s="13">
        <f t="shared" si="31"/>
        <v>7.1759259259263075E-4</v>
      </c>
      <c r="EE17" s="2">
        <f t="shared" si="55"/>
        <v>13</v>
      </c>
      <c r="EF17" s="9">
        <f t="shared" si="56"/>
        <v>1.5787037037037044E-2</v>
      </c>
      <c r="EG17" s="2">
        <f t="shared" si="32"/>
        <v>13</v>
      </c>
      <c r="EH17" s="9">
        <f t="shared" si="57"/>
        <v>0</v>
      </c>
      <c r="EI17" s="1"/>
      <c r="EJ17" s="21" t="str">
        <f t="shared" si="58"/>
        <v xml:space="preserve">Steven Clark </v>
      </c>
      <c r="EK17" s="2">
        <f t="shared" si="59"/>
        <v>7</v>
      </c>
      <c r="EL17" s="2">
        <f t="shared" si="60"/>
        <v>8</v>
      </c>
      <c r="EM17" s="2">
        <f t="shared" si="61"/>
        <v>11</v>
      </c>
      <c r="EN17" s="2">
        <f t="shared" si="62"/>
        <v>14</v>
      </c>
      <c r="EO17" s="2">
        <f t="shared" si="63"/>
        <v>15</v>
      </c>
      <c r="EP17" s="2">
        <f t="shared" si="64"/>
        <v>15</v>
      </c>
      <c r="EQ17" s="2">
        <f t="shared" si="65"/>
        <v>15</v>
      </c>
      <c r="ER17" s="2">
        <f t="shared" si="66"/>
        <v>14</v>
      </c>
      <c r="ES17" s="2">
        <f t="shared" si="67"/>
        <v>14</v>
      </c>
      <c r="ET17" s="2">
        <f t="shared" si="68"/>
        <v>13</v>
      </c>
    </row>
    <row r="18" spans="1:150" s="8" customFormat="1" x14ac:dyDescent="0.25">
      <c r="A18" s="1">
        <f t="shared" si="0"/>
        <v>97</v>
      </c>
      <c r="B18" s="1">
        <v>47</v>
      </c>
      <c r="C18" s="1">
        <v>2031093</v>
      </c>
      <c r="D18" s="1" t="s">
        <v>100</v>
      </c>
      <c r="E18" s="1" t="s">
        <v>92</v>
      </c>
      <c r="F18" s="1" t="s">
        <v>80</v>
      </c>
      <c r="G18" s="1" t="s">
        <v>81</v>
      </c>
      <c r="H18" s="1" t="s">
        <v>89</v>
      </c>
      <c r="I18" s="1" t="s">
        <v>90</v>
      </c>
      <c r="J18" s="1">
        <v>20</v>
      </c>
      <c r="K18" s="9">
        <v>0.4133680555555555</v>
      </c>
      <c r="L18" s="1">
        <v>42</v>
      </c>
      <c r="M18" s="1" t="s">
        <v>81</v>
      </c>
      <c r="N18" s="9">
        <v>0.42762731481481481</v>
      </c>
      <c r="O18" s="1">
        <v>39</v>
      </c>
      <c r="P18" s="1" t="s">
        <v>81</v>
      </c>
      <c r="Q18" s="9">
        <v>0.4292361111111111</v>
      </c>
      <c r="R18" s="1">
        <v>53</v>
      </c>
      <c r="S18" s="1" t="s">
        <v>81</v>
      </c>
      <c r="T18" s="9">
        <v>0.45280092592592597</v>
      </c>
      <c r="U18" s="1">
        <v>41</v>
      </c>
      <c r="V18" s="1" t="s">
        <v>81</v>
      </c>
      <c r="W18" s="9">
        <v>0.45456018518518521</v>
      </c>
      <c r="X18" s="1">
        <v>48</v>
      </c>
      <c r="Y18" s="1" t="s">
        <v>81</v>
      </c>
      <c r="Z18" s="9">
        <v>0.49883101851851852</v>
      </c>
      <c r="AA18" s="1">
        <v>47</v>
      </c>
      <c r="AB18" s="1" t="s">
        <v>81</v>
      </c>
      <c r="AC18" s="9">
        <v>0.50094907407407407</v>
      </c>
      <c r="AD18" s="1">
        <v>44</v>
      </c>
      <c r="AE18" s="1" t="s">
        <v>81</v>
      </c>
      <c r="AF18" s="9">
        <v>0.53416666666666668</v>
      </c>
      <c r="AG18" s="1">
        <v>45</v>
      </c>
      <c r="AH18" s="1" t="s">
        <v>81</v>
      </c>
      <c r="AI18" s="9">
        <v>0.53644675925925933</v>
      </c>
      <c r="AJ18" s="1">
        <v>50</v>
      </c>
      <c r="AK18" s="1" t="s">
        <v>81</v>
      </c>
      <c r="AL18" s="9">
        <v>0.54099537037037038</v>
      </c>
      <c r="AM18" s="1">
        <v>40</v>
      </c>
      <c r="AN18" s="1" t="s">
        <v>81</v>
      </c>
      <c r="AO18" s="9">
        <v>0.54340277777777779</v>
      </c>
      <c r="AP18" s="1">
        <v>54</v>
      </c>
      <c r="AQ18" s="1" t="s">
        <v>81</v>
      </c>
      <c r="AR18" s="9">
        <v>0.54457175925925927</v>
      </c>
      <c r="AS18" s="1">
        <v>49</v>
      </c>
      <c r="AT18" s="1" t="s">
        <v>81</v>
      </c>
      <c r="AU18" s="9">
        <v>0.54515046296296299</v>
      </c>
      <c r="AV18" s="1">
        <v>33</v>
      </c>
      <c r="AW18" s="1" t="s">
        <v>81</v>
      </c>
      <c r="AX18" s="9">
        <v>0.60167824074074072</v>
      </c>
      <c r="AY18" s="1">
        <v>34</v>
      </c>
      <c r="AZ18" s="1" t="s">
        <v>81</v>
      </c>
      <c r="BA18" s="9">
        <v>0.60241898148148143</v>
      </c>
      <c r="BB18" s="1">
        <v>35</v>
      </c>
      <c r="BC18" s="1" t="s">
        <v>81</v>
      </c>
      <c r="BD18" s="9">
        <v>0.60568287037037039</v>
      </c>
      <c r="BE18" s="1">
        <v>36</v>
      </c>
      <c r="BF18" s="1" t="s">
        <v>81</v>
      </c>
      <c r="BG18" s="9">
        <v>0.6076273148148148</v>
      </c>
      <c r="BH18" s="1">
        <v>37</v>
      </c>
      <c r="BI18" s="1" t="s">
        <v>81</v>
      </c>
      <c r="BJ18" s="9">
        <v>0.6246990740740741</v>
      </c>
      <c r="BK18" s="1">
        <v>38</v>
      </c>
      <c r="BL18" s="1" t="s">
        <v>81</v>
      </c>
      <c r="BM18" s="9">
        <v>0.62579861111111112</v>
      </c>
      <c r="BN18" s="1">
        <v>51</v>
      </c>
      <c r="BO18" s="1" t="s">
        <v>81</v>
      </c>
      <c r="BP18" s="9">
        <v>0.65119212962962958</v>
      </c>
      <c r="BQ18" s="1">
        <v>52</v>
      </c>
      <c r="BR18" s="1" t="s">
        <v>81</v>
      </c>
      <c r="BS18" s="9">
        <v>0.65271990740740737</v>
      </c>
      <c r="BT18" s="1" t="s">
        <v>89</v>
      </c>
      <c r="BU18" s="1"/>
      <c r="BV18" s="9">
        <f t="shared" si="1"/>
        <v>1.6087962962962887E-3</v>
      </c>
      <c r="BW18" s="9">
        <f t="shared" si="2"/>
        <v>1.7592592592592382E-3</v>
      </c>
      <c r="BX18" s="9">
        <f t="shared" si="3"/>
        <v>2.1180555555555536E-3</v>
      </c>
      <c r="BY18" s="9">
        <f t="shared" si="4"/>
        <v>2.280092592592653E-3</v>
      </c>
      <c r="BZ18" s="9">
        <f t="shared" si="5"/>
        <v>2.4074074074074137E-3</v>
      </c>
      <c r="CA18" s="9">
        <f t="shared" si="6"/>
        <v>5.7870370370372015E-4</v>
      </c>
      <c r="CB18" s="9">
        <f t="shared" si="7"/>
        <v>7.407407407407085E-4</v>
      </c>
      <c r="CC18" s="9">
        <f t="shared" si="8"/>
        <v>1.9444444444444153E-3</v>
      </c>
      <c r="CD18" s="9">
        <f t="shared" si="9"/>
        <v>1.0995370370370239E-3</v>
      </c>
      <c r="CE18" s="9">
        <f t="shared" si="10"/>
        <v>1.5277777777777946E-3</v>
      </c>
      <c r="CF18" s="9"/>
      <c r="CG18" s="1">
        <f t="shared" si="11"/>
        <v>65</v>
      </c>
      <c r="CH18" s="2">
        <f t="shared" si="12"/>
        <v>14</v>
      </c>
      <c r="CI18" s="10">
        <f t="shared" si="13"/>
        <v>1.606481481481481E-2</v>
      </c>
      <c r="CJ18" s="1" t="str">
        <f t="shared" si="14"/>
        <v xml:space="preserve">Rúnar Ómarsson </v>
      </c>
      <c r="CK18" s="1" t="str">
        <f t="shared" si="14"/>
        <v xml:space="preserve">Tindur </v>
      </c>
      <c r="CL18" s="12">
        <f t="shared" si="69"/>
        <v>2.7777777777776569E-4</v>
      </c>
      <c r="CM18" s="12">
        <f t="shared" si="70"/>
        <v>3.5648148148149095E-3</v>
      </c>
      <c r="CN18" s="14">
        <f t="shared" si="71"/>
        <v>0.28518518518519503</v>
      </c>
      <c r="CO18" s="3"/>
      <c r="CP18" s="3"/>
      <c r="CQ18" s="1">
        <f t="shared" si="15"/>
        <v>2031093</v>
      </c>
      <c r="CR18" s="2">
        <f t="shared" si="16"/>
        <v>14</v>
      </c>
      <c r="CS18" s="10">
        <f t="shared" si="16"/>
        <v>1.606481481481481E-2</v>
      </c>
      <c r="CT18" s="13">
        <f t="shared" si="17"/>
        <v>1.6087962962962887E-3</v>
      </c>
      <c r="CU18" s="2">
        <f t="shared" si="33"/>
        <v>9</v>
      </c>
      <c r="CV18" s="13">
        <f t="shared" si="34"/>
        <v>1.6087962962962887E-3</v>
      </c>
      <c r="CW18" s="2">
        <f t="shared" si="35"/>
        <v>9</v>
      </c>
      <c r="CX18" s="13">
        <f t="shared" si="18"/>
        <v>1.7592592592592382E-3</v>
      </c>
      <c r="CY18" s="2">
        <f t="shared" si="36"/>
        <v>11</v>
      </c>
      <c r="CZ18" s="13">
        <f t="shared" si="37"/>
        <v>3.3680555555555269E-3</v>
      </c>
      <c r="DA18" s="2">
        <f t="shared" si="38"/>
        <v>9</v>
      </c>
      <c r="DB18" s="13">
        <f t="shared" si="19"/>
        <v>2.1180555555555536E-3</v>
      </c>
      <c r="DC18" s="2">
        <f t="shared" si="39"/>
        <v>11</v>
      </c>
      <c r="DD18" s="13">
        <f t="shared" si="40"/>
        <v>5.4861111111110805E-3</v>
      </c>
      <c r="DE18" s="2">
        <f t="shared" si="41"/>
        <v>10</v>
      </c>
      <c r="DF18" s="13">
        <f t="shared" si="20"/>
        <v>2.280092592592653E-3</v>
      </c>
      <c r="DG18" s="2">
        <f t="shared" si="42"/>
        <v>16</v>
      </c>
      <c r="DH18" s="13">
        <f t="shared" si="43"/>
        <v>7.7662037037037335E-3</v>
      </c>
      <c r="DI18" s="2">
        <f t="shared" si="44"/>
        <v>12</v>
      </c>
      <c r="DJ18" s="13">
        <f t="shared" si="21"/>
        <v>2.4074074074074137E-3</v>
      </c>
      <c r="DK18" s="2">
        <f t="shared" si="45"/>
        <v>15</v>
      </c>
      <c r="DL18" s="13">
        <f t="shared" si="46"/>
        <v>1.0173611111111147E-2</v>
      </c>
      <c r="DM18" s="2">
        <f t="shared" si="47"/>
        <v>14</v>
      </c>
      <c r="DN18" s="13">
        <f t="shared" si="22"/>
        <v>5.7870370370372015E-4</v>
      </c>
      <c r="DO18" s="2">
        <f t="shared" si="48"/>
        <v>14</v>
      </c>
      <c r="DP18" s="13">
        <f t="shared" si="49"/>
        <v>1.0752314814814867E-2</v>
      </c>
      <c r="DQ18" s="2">
        <f t="shared" si="50"/>
        <v>13</v>
      </c>
      <c r="DR18" s="13">
        <f t="shared" si="23"/>
        <v>7.407407407407085E-4</v>
      </c>
      <c r="DS18" s="2">
        <f t="shared" si="24"/>
        <v>19</v>
      </c>
      <c r="DT18" s="13">
        <f t="shared" si="51"/>
        <v>1.1493055555555576E-2</v>
      </c>
      <c r="DU18" s="2">
        <f t="shared" si="25"/>
        <v>14</v>
      </c>
      <c r="DV18" s="13">
        <f t="shared" si="26"/>
        <v>1.9444444444444153E-3</v>
      </c>
      <c r="DW18" s="2">
        <f t="shared" si="27"/>
        <v>15</v>
      </c>
      <c r="DX18" s="13">
        <f t="shared" si="52"/>
        <v>1.3437499999999991E-2</v>
      </c>
      <c r="DY18" s="2">
        <f t="shared" si="28"/>
        <v>12</v>
      </c>
      <c r="DZ18" s="13">
        <f t="shared" si="29"/>
        <v>1.0995370370370239E-3</v>
      </c>
      <c r="EA18" s="2">
        <f t="shared" si="53"/>
        <v>11</v>
      </c>
      <c r="EB18" s="13">
        <f t="shared" si="54"/>
        <v>1.4537037037037015E-2</v>
      </c>
      <c r="EC18" s="2">
        <f t="shared" si="30"/>
        <v>12</v>
      </c>
      <c r="ED18" s="13">
        <f t="shared" si="31"/>
        <v>1.5277777777777946E-3</v>
      </c>
      <c r="EE18" s="2">
        <f t="shared" si="55"/>
        <v>49</v>
      </c>
      <c r="EF18" s="9">
        <f t="shared" si="56"/>
        <v>1.606481481481481E-2</v>
      </c>
      <c r="EG18" s="2">
        <f t="shared" si="32"/>
        <v>14</v>
      </c>
      <c r="EH18" s="9">
        <f t="shared" si="57"/>
        <v>0</v>
      </c>
      <c r="EI18" s="1"/>
      <c r="EJ18" s="21" t="str">
        <f t="shared" si="58"/>
        <v xml:space="preserve">Rúnar Ómarsson </v>
      </c>
      <c r="EK18" s="2">
        <f t="shared" si="59"/>
        <v>9</v>
      </c>
      <c r="EL18" s="2">
        <f t="shared" si="60"/>
        <v>9</v>
      </c>
      <c r="EM18" s="2">
        <f t="shared" si="61"/>
        <v>10</v>
      </c>
      <c r="EN18" s="2">
        <f t="shared" si="62"/>
        <v>12</v>
      </c>
      <c r="EO18" s="2">
        <f t="shared" si="63"/>
        <v>14</v>
      </c>
      <c r="EP18" s="2">
        <f t="shared" si="64"/>
        <v>13</v>
      </c>
      <c r="EQ18" s="2">
        <f t="shared" si="65"/>
        <v>14</v>
      </c>
      <c r="ER18" s="2">
        <f t="shared" si="66"/>
        <v>12</v>
      </c>
      <c r="ES18" s="2">
        <f t="shared" si="67"/>
        <v>12</v>
      </c>
      <c r="ET18" s="2">
        <f t="shared" si="68"/>
        <v>14</v>
      </c>
    </row>
    <row r="19" spans="1:150" s="8" customFormat="1" x14ac:dyDescent="0.25">
      <c r="A19" s="1">
        <f t="shared" si="0"/>
        <v>97</v>
      </c>
      <c r="B19" s="1">
        <v>15</v>
      </c>
      <c r="C19" s="1">
        <v>2031083</v>
      </c>
      <c r="D19" s="1" t="s">
        <v>101</v>
      </c>
      <c r="E19" s="1" t="s">
        <v>84</v>
      </c>
      <c r="F19" s="1" t="s">
        <v>80</v>
      </c>
      <c r="G19" s="1" t="s">
        <v>81</v>
      </c>
      <c r="H19" s="9">
        <v>0.25703703703703701</v>
      </c>
      <c r="I19" s="1" t="s">
        <v>82</v>
      </c>
      <c r="J19" s="1">
        <v>20</v>
      </c>
      <c r="K19" s="9">
        <v>0.41425925925925927</v>
      </c>
      <c r="L19" s="1">
        <v>42</v>
      </c>
      <c r="M19" s="1" t="s">
        <v>81</v>
      </c>
      <c r="N19" s="9">
        <v>0.43091435185185184</v>
      </c>
      <c r="O19" s="1">
        <v>39</v>
      </c>
      <c r="P19" s="1" t="s">
        <v>81</v>
      </c>
      <c r="Q19" s="9">
        <v>0.43261574074074072</v>
      </c>
      <c r="R19" s="1">
        <v>53</v>
      </c>
      <c r="S19" s="1" t="s">
        <v>81</v>
      </c>
      <c r="T19" s="9">
        <v>0.45710648148148153</v>
      </c>
      <c r="U19" s="1">
        <v>41</v>
      </c>
      <c r="V19" s="1" t="s">
        <v>81</v>
      </c>
      <c r="W19" s="9">
        <v>0.45901620370370372</v>
      </c>
      <c r="X19" s="1">
        <v>48</v>
      </c>
      <c r="Y19" s="1" t="s">
        <v>81</v>
      </c>
      <c r="Z19" s="9">
        <v>0.50314814814814812</v>
      </c>
      <c r="AA19" s="1">
        <v>47</v>
      </c>
      <c r="AB19" s="1" t="s">
        <v>81</v>
      </c>
      <c r="AC19" s="9">
        <v>0.50559027777777776</v>
      </c>
      <c r="AD19" s="1">
        <v>44</v>
      </c>
      <c r="AE19" s="1" t="s">
        <v>81</v>
      </c>
      <c r="AF19" s="9">
        <v>0.53498842592592599</v>
      </c>
      <c r="AG19" s="1">
        <v>45</v>
      </c>
      <c r="AH19" s="1" t="s">
        <v>81</v>
      </c>
      <c r="AI19" s="9">
        <v>0.53726851851851853</v>
      </c>
      <c r="AJ19" s="1">
        <v>50</v>
      </c>
      <c r="AK19" s="1" t="s">
        <v>81</v>
      </c>
      <c r="AL19" s="9">
        <v>0.54693287037037031</v>
      </c>
      <c r="AM19" s="1">
        <v>40</v>
      </c>
      <c r="AN19" s="1" t="s">
        <v>81</v>
      </c>
      <c r="AO19" s="9">
        <v>0.54951388888888886</v>
      </c>
      <c r="AP19" s="1">
        <v>54</v>
      </c>
      <c r="AQ19" s="1" t="s">
        <v>81</v>
      </c>
      <c r="AR19" s="9">
        <v>0.55383101851851857</v>
      </c>
      <c r="AS19" s="1">
        <v>49</v>
      </c>
      <c r="AT19" s="1" t="s">
        <v>81</v>
      </c>
      <c r="AU19" s="9">
        <v>0.55444444444444441</v>
      </c>
      <c r="AV19" s="1">
        <v>33</v>
      </c>
      <c r="AW19" s="1" t="s">
        <v>81</v>
      </c>
      <c r="AX19" s="9">
        <v>0.60400462962962964</v>
      </c>
      <c r="AY19" s="1">
        <v>34</v>
      </c>
      <c r="AZ19" s="1" t="s">
        <v>81</v>
      </c>
      <c r="BA19" s="9">
        <v>0.60499999999999998</v>
      </c>
      <c r="BB19" s="1">
        <v>35</v>
      </c>
      <c r="BC19" s="1" t="s">
        <v>81</v>
      </c>
      <c r="BD19" s="9">
        <v>0.61331018518518521</v>
      </c>
      <c r="BE19" s="1">
        <v>36</v>
      </c>
      <c r="BF19" s="1" t="s">
        <v>81</v>
      </c>
      <c r="BG19" s="9">
        <v>0.61523148148148155</v>
      </c>
      <c r="BH19" s="1">
        <v>37</v>
      </c>
      <c r="BI19" s="1" t="s">
        <v>81</v>
      </c>
      <c r="BJ19" s="9">
        <v>0.63059027777777776</v>
      </c>
      <c r="BK19" s="1">
        <v>38</v>
      </c>
      <c r="BL19" s="1" t="s">
        <v>81</v>
      </c>
      <c r="BM19" s="9">
        <v>0.63172453703703701</v>
      </c>
      <c r="BN19" s="1">
        <v>51</v>
      </c>
      <c r="BO19" s="1" t="s">
        <v>81</v>
      </c>
      <c r="BP19" s="9">
        <v>0.65494212962962961</v>
      </c>
      <c r="BQ19" s="1">
        <v>52</v>
      </c>
      <c r="BR19" s="1" t="s">
        <v>81</v>
      </c>
      <c r="BS19" s="9">
        <v>0.65565972222222224</v>
      </c>
      <c r="BT19" s="9">
        <v>0.67129629629629628</v>
      </c>
      <c r="BU19" s="1"/>
      <c r="BV19" s="9">
        <f t="shared" si="1"/>
        <v>1.7013888888888773E-3</v>
      </c>
      <c r="BW19" s="9">
        <f t="shared" si="2"/>
        <v>1.9097222222221877E-3</v>
      </c>
      <c r="BX19" s="9">
        <f t="shared" si="3"/>
        <v>2.4421296296296413E-3</v>
      </c>
      <c r="BY19" s="9">
        <f t="shared" si="4"/>
        <v>2.2800925925925419E-3</v>
      </c>
      <c r="BZ19" s="9">
        <f t="shared" si="5"/>
        <v>2.5810185185185519E-3</v>
      </c>
      <c r="CA19" s="9">
        <f t="shared" si="6"/>
        <v>6.1342592592583678E-4</v>
      </c>
      <c r="CB19" s="9">
        <f t="shared" si="7"/>
        <v>9.9537037037034093E-4</v>
      </c>
      <c r="CC19" s="9">
        <f t="shared" si="8"/>
        <v>1.9212962962963376E-3</v>
      </c>
      <c r="CD19" s="9">
        <f t="shared" si="9"/>
        <v>1.1342592592592515E-3</v>
      </c>
      <c r="CE19" s="9">
        <f t="shared" si="10"/>
        <v>7.1759259259263075E-4</v>
      </c>
      <c r="CF19" s="9"/>
      <c r="CG19" s="1">
        <f t="shared" si="11"/>
        <v>65</v>
      </c>
      <c r="CH19" s="2">
        <f t="shared" si="12"/>
        <v>15</v>
      </c>
      <c r="CI19" s="10">
        <f t="shared" si="13"/>
        <v>1.6296296296296198E-2</v>
      </c>
      <c r="CJ19" s="1" t="str">
        <f t="shared" si="14"/>
        <v xml:space="preserve">Einar Hreinsson </v>
      </c>
      <c r="CK19" s="1" t="str">
        <f t="shared" si="14"/>
        <v xml:space="preserve">HFR </v>
      </c>
      <c r="CL19" s="12">
        <f t="shared" si="69"/>
        <v>2.3148148148138814E-4</v>
      </c>
      <c r="CM19" s="12">
        <f t="shared" si="70"/>
        <v>3.7962962962962976E-3</v>
      </c>
      <c r="CN19" s="14">
        <f t="shared" si="71"/>
        <v>0.30370370370370625</v>
      </c>
      <c r="CO19" s="3"/>
      <c r="CP19" s="3"/>
      <c r="CQ19" s="1">
        <f t="shared" si="15"/>
        <v>2031083</v>
      </c>
      <c r="CR19" s="2">
        <f t="shared" si="16"/>
        <v>15</v>
      </c>
      <c r="CS19" s="10">
        <f t="shared" si="16"/>
        <v>1.6296296296296198E-2</v>
      </c>
      <c r="CT19" s="13">
        <f t="shared" si="17"/>
        <v>1.7013888888888773E-3</v>
      </c>
      <c r="CU19" s="2">
        <f t="shared" si="33"/>
        <v>16</v>
      </c>
      <c r="CV19" s="13">
        <f t="shared" si="34"/>
        <v>1.7013888888888773E-3</v>
      </c>
      <c r="CW19" s="2">
        <f t="shared" si="35"/>
        <v>16</v>
      </c>
      <c r="CX19" s="13">
        <f t="shared" si="18"/>
        <v>1.9097222222221877E-3</v>
      </c>
      <c r="CY19" s="2">
        <f t="shared" si="36"/>
        <v>16</v>
      </c>
      <c r="CZ19" s="13">
        <f t="shared" si="37"/>
        <v>3.611111111111065E-3</v>
      </c>
      <c r="DA19" s="2">
        <f t="shared" si="38"/>
        <v>16</v>
      </c>
      <c r="DB19" s="13">
        <f t="shared" si="19"/>
        <v>2.4421296296296413E-3</v>
      </c>
      <c r="DC19" s="2">
        <f t="shared" si="39"/>
        <v>18</v>
      </c>
      <c r="DD19" s="13">
        <f t="shared" si="40"/>
        <v>6.0532407407407063E-3</v>
      </c>
      <c r="DE19" s="2">
        <f t="shared" si="41"/>
        <v>16</v>
      </c>
      <c r="DF19" s="13">
        <f t="shared" si="20"/>
        <v>2.2800925925925419E-3</v>
      </c>
      <c r="DG19" s="2">
        <f t="shared" si="42"/>
        <v>15</v>
      </c>
      <c r="DH19" s="13">
        <f t="shared" si="43"/>
        <v>8.3333333333332482E-3</v>
      </c>
      <c r="DI19" s="2">
        <f t="shared" si="44"/>
        <v>16</v>
      </c>
      <c r="DJ19" s="13">
        <f t="shared" si="21"/>
        <v>2.5810185185185519E-3</v>
      </c>
      <c r="DK19" s="2">
        <f t="shared" si="45"/>
        <v>17</v>
      </c>
      <c r="DL19" s="13">
        <f t="shared" si="46"/>
        <v>1.09143518518518E-2</v>
      </c>
      <c r="DM19" s="2">
        <f t="shared" si="47"/>
        <v>16</v>
      </c>
      <c r="DN19" s="13">
        <f t="shared" si="22"/>
        <v>6.1342592592583678E-4</v>
      </c>
      <c r="DO19" s="2">
        <f t="shared" si="48"/>
        <v>21</v>
      </c>
      <c r="DP19" s="13">
        <f t="shared" si="49"/>
        <v>1.1527777777777637E-2</v>
      </c>
      <c r="DQ19" s="2">
        <f t="shared" si="50"/>
        <v>16</v>
      </c>
      <c r="DR19" s="13">
        <f t="shared" si="23"/>
        <v>9.9537037037034093E-4</v>
      </c>
      <c r="DS19" s="2">
        <f t="shared" si="24"/>
        <v>30</v>
      </c>
      <c r="DT19" s="13">
        <f t="shared" si="51"/>
        <v>1.2523148148147978E-2</v>
      </c>
      <c r="DU19" s="2">
        <f t="shared" si="25"/>
        <v>17</v>
      </c>
      <c r="DV19" s="13">
        <f t="shared" si="26"/>
        <v>1.9212962962963376E-3</v>
      </c>
      <c r="DW19" s="2">
        <f t="shared" si="27"/>
        <v>12</v>
      </c>
      <c r="DX19" s="13">
        <f t="shared" si="52"/>
        <v>1.4444444444444315E-2</v>
      </c>
      <c r="DY19" s="2">
        <f t="shared" si="28"/>
        <v>15</v>
      </c>
      <c r="DZ19" s="13">
        <f t="shared" si="29"/>
        <v>1.1342592592592515E-3</v>
      </c>
      <c r="EA19" s="2">
        <f t="shared" si="53"/>
        <v>15</v>
      </c>
      <c r="EB19" s="13">
        <f t="shared" si="54"/>
        <v>1.5578703703703567E-2</v>
      </c>
      <c r="EC19" s="2">
        <f t="shared" si="30"/>
        <v>15</v>
      </c>
      <c r="ED19" s="13">
        <f t="shared" si="31"/>
        <v>7.1759259259263075E-4</v>
      </c>
      <c r="EE19" s="2">
        <f t="shared" si="55"/>
        <v>13</v>
      </c>
      <c r="EF19" s="9">
        <f t="shared" si="56"/>
        <v>1.6296296296296198E-2</v>
      </c>
      <c r="EG19" s="2">
        <f t="shared" si="32"/>
        <v>15</v>
      </c>
      <c r="EH19" s="9">
        <f t="shared" si="57"/>
        <v>0</v>
      </c>
      <c r="EI19" s="1"/>
      <c r="EJ19" s="21" t="str">
        <f t="shared" si="58"/>
        <v xml:space="preserve">Einar Hreinsson </v>
      </c>
      <c r="EK19" s="2">
        <f t="shared" si="59"/>
        <v>16</v>
      </c>
      <c r="EL19" s="2">
        <f t="shared" si="60"/>
        <v>16</v>
      </c>
      <c r="EM19" s="2">
        <f t="shared" si="61"/>
        <v>16</v>
      </c>
      <c r="EN19" s="2">
        <f t="shared" si="62"/>
        <v>16</v>
      </c>
      <c r="EO19" s="2">
        <f t="shared" si="63"/>
        <v>16</v>
      </c>
      <c r="EP19" s="2">
        <f t="shared" si="64"/>
        <v>16</v>
      </c>
      <c r="EQ19" s="2">
        <f t="shared" si="65"/>
        <v>17</v>
      </c>
      <c r="ER19" s="2">
        <f t="shared" si="66"/>
        <v>15</v>
      </c>
      <c r="ES19" s="2">
        <f t="shared" si="67"/>
        <v>15</v>
      </c>
      <c r="ET19" s="2">
        <f t="shared" si="68"/>
        <v>15</v>
      </c>
    </row>
    <row r="20" spans="1:150" s="8" customFormat="1" x14ac:dyDescent="0.25">
      <c r="A20" s="1">
        <f t="shared" si="0"/>
        <v>97</v>
      </c>
      <c r="B20" s="1">
        <v>24</v>
      </c>
      <c r="C20" s="1">
        <v>2031085</v>
      </c>
      <c r="D20" s="1" t="s">
        <v>102</v>
      </c>
      <c r="E20" s="1" t="s">
        <v>79</v>
      </c>
      <c r="F20" s="1" t="s">
        <v>80</v>
      </c>
      <c r="G20" s="1" t="s">
        <v>81</v>
      </c>
      <c r="H20" s="9">
        <v>0.2575810185185185</v>
      </c>
      <c r="I20" s="1" t="s">
        <v>82</v>
      </c>
      <c r="J20" s="1">
        <v>20</v>
      </c>
      <c r="K20" s="9">
        <v>0.41287037037037039</v>
      </c>
      <c r="L20" s="1">
        <v>42</v>
      </c>
      <c r="M20" s="1" t="s">
        <v>81</v>
      </c>
      <c r="N20" s="9">
        <v>0.42734953703703704</v>
      </c>
      <c r="O20" s="1">
        <v>39</v>
      </c>
      <c r="P20" s="1" t="s">
        <v>81</v>
      </c>
      <c r="Q20" s="9">
        <v>0.42914351851851856</v>
      </c>
      <c r="R20" s="1">
        <v>53</v>
      </c>
      <c r="S20" s="1" t="s">
        <v>81</v>
      </c>
      <c r="T20" s="9">
        <v>0.45385416666666667</v>
      </c>
      <c r="U20" s="1">
        <v>41</v>
      </c>
      <c r="V20" s="1" t="s">
        <v>81</v>
      </c>
      <c r="W20" s="9">
        <v>0.45655092592592594</v>
      </c>
      <c r="X20" s="1">
        <v>48</v>
      </c>
      <c r="Y20" s="1" t="s">
        <v>81</v>
      </c>
      <c r="Z20" s="9">
        <v>0.50960648148148147</v>
      </c>
      <c r="AA20" s="1">
        <v>47</v>
      </c>
      <c r="AB20" s="1" t="s">
        <v>81</v>
      </c>
      <c r="AC20" s="9">
        <v>0.51215277777777779</v>
      </c>
      <c r="AD20" s="1">
        <v>44</v>
      </c>
      <c r="AE20" s="1" t="s">
        <v>81</v>
      </c>
      <c r="AF20" s="9">
        <v>0.53270833333333334</v>
      </c>
      <c r="AG20" s="1">
        <v>45</v>
      </c>
      <c r="AH20" s="1" t="s">
        <v>81</v>
      </c>
      <c r="AI20" s="9">
        <v>0.5347453703703704</v>
      </c>
      <c r="AJ20" s="1">
        <v>50</v>
      </c>
      <c r="AK20" s="1" t="s">
        <v>81</v>
      </c>
      <c r="AL20" s="9">
        <v>0.53923611111111114</v>
      </c>
      <c r="AM20" s="1">
        <v>40</v>
      </c>
      <c r="AN20" s="1" t="s">
        <v>81</v>
      </c>
      <c r="AO20" s="9">
        <v>0.54152777777777772</v>
      </c>
      <c r="AP20" s="1">
        <v>54</v>
      </c>
      <c r="AQ20" s="1" t="s">
        <v>81</v>
      </c>
      <c r="AR20" s="9">
        <v>0.54271990740740739</v>
      </c>
      <c r="AS20" s="1">
        <v>49</v>
      </c>
      <c r="AT20" s="1" t="s">
        <v>81</v>
      </c>
      <c r="AU20" s="9">
        <v>0.54329861111111111</v>
      </c>
      <c r="AV20" s="1">
        <v>33</v>
      </c>
      <c r="AW20" s="1" t="s">
        <v>81</v>
      </c>
      <c r="AX20" s="9">
        <v>0.59638888888888886</v>
      </c>
      <c r="AY20" s="1">
        <v>34</v>
      </c>
      <c r="AZ20" s="1" t="s">
        <v>81</v>
      </c>
      <c r="BA20" s="9">
        <v>0.5970833333333333</v>
      </c>
      <c r="BB20" s="1">
        <v>35</v>
      </c>
      <c r="BC20" s="1" t="s">
        <v>81</v>
      </c>
      <c r="BD20" s="9">
        <v>0.60271990740740744</v>
      </c>
      <c r="BE20" s="1">
        <v>36</v>
      </c>
      <c r="BF20" s="1" t="s">
        <v>81</v>
      </c>
      <c r="BG20" s="9">
        <v>0.60467592592592589</v>
      </c>
      <c r="BH20" s="1">
        <v>37</v>
      </c>
      <c r="BI20" s="1" t="s">
        <v>81</v>
      </c>
      <c r="BJ20" s="9">
        <v>0.62585648148148143</v>
      </c>
      <c r="BK20" s="1">
        <v>38</v>
      </c>
      <c r="BL20" s="1" t="s">
        <v>81</v>
      </c>
      <c r="BM20" s="9">
        <v>0.62703703703703706</v>
      </c>
      <c r="BN20" s="1">
        <v>51</v>
      </c>
      <c r="BO20" s="1" t="s">
        <v>81</v>
      </c>
      <c r="BP20" s="9">
        <v>0.65355324074074073</v>
      </c>
      <c r="BQ20" s="1">
        <v>52</v>
      </c>
      <c r="BR20" s="1" t="s">
        <v>81</v>
      </c>
      <c r="BS20" s="9">
        <v>0.65425925925925921</v>
      </c>
      <c r="BT20" s="9">
        <v>0.67045138888888889</v>
      </c>
      <c r="BU20" s="1"/>
      <c r="BV20" s="9">
        <f t="shared" si="1"/>
        <v>1.7939814814815214E-3</v>
      </c>
      <c r="BW20" s="9">
        <f t="shared" si="2"/>
        <v>2.6967592592592737E-3</v>
      </c>
      <c r="BX20" s="9">
        <f t="shared" si="3"/>
        <v>2.5462962962963243E-3</v>
      </c>
      <c r="BY20" s="9">
        <f t="shared" si="4"/>
        <v>2.0370370370370594E-3</v>
      </c>
      <c r="BZ20" s="9">
        <f t="shared" si="5"/>
        <v>2.2916666666665808E-3</v>
      </c>
      <c r="CA20" s="9">
        <f t="shared" si="6"/>
        <v>5.7870370370372015E-4</v>
      </c>
      <c r="CB20" s="9">
        <f t="shared" si="7"/>
        <v>6.9444444444444198E-4</v>
      </c>
      <c r="CC20" s="9">
        <f t="shared" si="8"/>
        <v>1.9560185185184542E-3</v>
      </c>
      <c r="CD20" s="9">
        <f t="shared" si="9"/>
        <v>1.1805555555556291E-3</v>
      </c>
      <c r="CE20" s="9">
        <f t="shared" si="10"/>
        <v>7.0601851851848085E-4</v>
      </c>
      <c r="CF20" s="9"/>
      <c r="CG20" s="1">
        <f t="shared" si="11"/>
        <v>65</v>
      </c>
      <c r="CH20" s="2">
        <f t="shared" si="12"/>
        <v>16</v>
      </c>
      <c r="CI20" s="10">
        <f t="shared" si="13"/>
        <v>1.6481481481481486E-2</v>
      </c>
      <c r="CJ20" s="1" t="str">
        <f t="shared" si="14"/>
        <v xml:space="preserve">Stefán Helgi Garðarsson </v>
      </c>
      <c r="CK20" s="1" t="str">
        <f t="shared" si="14"/>
        <v xml:space="preserve">Hjólreiðafélag Akureyrar </v>
      </c>
      <c r="CL20" s="12">
        <f t="shared" si="69"/>
        <v>1.8518518518528815E-4</v>
      </c>
      <c r="CM20" s="12">
        <f t="shared" si="70"/>
        <v>3.9814814814815858E-3</v>
      </c>
      <c r="CN20" s="14">
        <f t="shared" si="71"/>
        <v>0.31851851851852941</v>
      </c>
      <c r="CO20" s="3"/>
      <c r="CP20" s="3"/>
      <c r="CQ20" s="1">
        <f t="shared" si="15"/>
        <v>2031085</v>
      </c>
      <c r="CR20" s="2">
        <f t="shared" si="16"/>
        <v>16</v>
      </c>
      <c r="CS20" s="10">
        <f t="shared" si="16"/>
        <v>1.6481481481481486E-2</v>
      </c>
      <c r="CT20" s="13">
        <f t="shared" si="17"/>
        <v>1.7939814814815214E-3</v>
      </c>
      <c r="CU20" s="2">
        <f t="shared" si="33"/>
        <v>22</v>
      </c>
      <c r="CV20" s="13">
        <f t="shared" si="34"/>
        <v>1.7939814814815214E-3</v>
      </c>
      <c r="CW20" s="2">
        <f t="shared" si="35"/>
        <v>22</v>
      </c>
      <c r="CX20" s="13">
        <f t="shared" si="18"/>
        <v>2.6967592592592737E-3</v>
      </c>
      <c r="CY20" s="2">
        <f t="shared" si="36"/>
        <v>39</v>
      </c>
      <c r="CZ20" s="13">
        <f t="shared" si="37"/>
        <v>4.4907407407407951E-3</v>
      </c>
      <c r="DA20" s="2">
        <f t="shared" si="38"/>
        <v>38</v>
      </c>
      <c r="DB20" s="13">
        <f t="shared" si="19"/>
        <v>2.5462962962963243E-3</v>
      </c>
      <c r="DC20" s="2">
        <f t="shared" si="39"/>
        <v>19</v>
      </c>
      <c r="DD20" s="13">
        <f t="shared" si="40"/>
        <v>7.0370370370371194E-3</v>
      </c>
      <c r="DE20" s="2">
        <f t="shared" si="41"/>
        <v>27</v>
      </c>
      <c r="DF20" s="13">
        <f t="shared" si="20"/>
        <v>2.0370370370370594E-3</v>
      </c>
      <c r="DG20" s="2">
        <f t="shared" si="42"/>
        <v>10</v>
      </c>
      <c r="DH20" s="13">
        <f t="shared" si="43"/>
        <v>9.0740740740741788E-3</v>
      </c>
      <c r="DI20" s="2">
        <f t="shared" si="44"/>
        <v>22</v>
      </c>
      <c r="DJ20" s="13">
        <f t="shared" si="21"/>
        <v>2.2916666666665808E-3</v>
      </c>
      <c r="DK20" s="2">
        <f t="shared" si="45"/>
        <v>13</v>
      </c>
      <c r="DL20" s="13">
        <f t="shared" si="46"/>
        <v>1.136574074074076E-2</v>
      </c>
      <c r="DM20" s="2">
        <f t="shared" si="47"/>
        <v>19</v>
      </c>
      <c r="DN20" s="13">
        <f t="shared" si="22"/>
        <v>5.7870370370372015E-4</v>
      </c>
      <c r="DO20" s="2">
        <f t="shared" si="48"/>
        <v>14</v>
      </c>
      <c r="DP20" s="13">
        <f t="shared" si="49"/>
        <v>1.194444444444448E-2</v>
      </c>
      <c r="DQ20" s="2">
        <f t="shared" si="50"/>
        <v>19</v>
      </c>
      <c r="DR20" s="13">
        <f t="shared" si="23"/>
        <v>6.9444444444444198E-4</v>
      </c>
      <c r="DS20" s="2">
        <f t="shared" si="24"/>
        <v>15</v>
      </c>
      <c r="DT20" s="13">
        <f t="shared" si="51"/>
        <v>1.2638888888888922E-2</v>
      </c>
      <c r="DU20" s="2">
        <f t="shared" si="25"/>
        <v>19</v>
      </c>
      <c r="DV20" s="13">
        <f t="shared" si="26"/>
        <v>1.9560185185184542E-3</v>
      </c>
      <c r="DW20" s="2">
        <f t="shared" si="27"/>
        <v>16</v>
      </c>
      <c r="DX20" s="13">
        <f t="shared" si="52"/>
        <v>1.4594907407407376E-2</v>
      </c>
      <c r="DY20" s="2">
        <f t="shared" si="28"/>
        <v>17</v>
      </c>
      <c r="DZ20" s="13">
        <f t="shared" si="29"/>
        <v>1.1805555555556291E-3</v>
      </c>
      <c r="EA20" s="2">
        <f t="shared" si="53"/>
        <v>18</v>
      </c>
      <c r="EB20" s="13">
        <f t="shared" si="54"/>
        <v>1.5775462962963005E-2</v>
      </c>
      <c r="EC20" s="2">
        <f t="shared" si="30"/>
        <v>17</v>
      </c>
      <c r="ED20" s="13">
        <f t="shared" si="31"/>
        <v>7.0601851851848085E-4</v>
      </c>
      <c r="EE20" s="2">
        <f t="shared" si="55"/>
        <v>12</v>
      </c>
      <c r="EF20" s="9">
        <f t="shared" si="56"/>
        <v>1.6481481481481486E-2</v>
      </c>
      <c r="EG20" s="2">
        <f t="shared" si="32"/>
        <v>16</v>
      </c>
      <c r="EH20" s="9">
        <f t="shared" si="57"/>
        <v>0</v>
      </c>
      <c r="EI20" s="1"/>
      <c r="EJ20" s="21" t="str">
        <f t="shared" si="58"/>
        <v xml:space="preserve">Stefán Helgi Garðarsson </v>
      </c>
      <c r="EK20" s="2">
        <f t="shared" si="59"/>
        <v>22</v>
      </c>
      <c r="EL20" s="2">
        <f t="shared" si="60"/>
        <v>38</v>
      </c>
      <c r="EM20" s="2">
        <f t="shared" si="61"/>
        <v>27</v>
      </c>
      <c r="EN20" s="2">
        <f t="shared" si="62"/>
        <v>22</v>
      </c>
      <c r="EO20" s="2">
        <f t="shared" si="63"/>
        <v>19</v>
      </c>
      <c r="EP20" s="2">
        <f t="shared" si="64"/>
        <v>19</v>
      </c>
      <c r="EQ20" s="2">
        <f t="shared" si="65"/>
        <v>19</v>
      </c>
      <c r="ER20" s="2">
        <f t="shared" si="66"/>
        <v>17</v>
      </c>
      <c r="ES20" s="2">
        <f t="shared" si="67"/>
        <v>17</v>
      </c>
      <c r="ET20" s="2">
        <f t="shared" si="68"/>
        <v>16</v>
      </c>
    </row>
    <row r="21" spans="1:150" s="8" customFormat="1" x14ac:dyDescent="0.25">
      <c r="A21" s="1">
        <f t="shared" si="0"/>
        <v>97</v>
      </c>
      <c r="B21" s="1">
        <v>5</v>
      </c>
      <c r="C21" s="1">
        <v>2031088</v>
      </c>
      <c r="D21" s="1" t="s">
        <v>103</v>
      </c>
      <c r="E21" s="1" t="s">
        <v>104</v>
      </c>
      <c r="F21" s="1" t="s">
        <v>80</v>
      </c>
      <c r="G21" s="1" t="s">
        <v>81</v>
      </c>
      <c r="H21" s="9">
        <v>0.24818287037037037</v>
      </c>
      <c r="I21" s="1" t="s">
        <v>82</v>
      </c>
      <c r="J21" s="1">
        <v>20</v>
      </c>
      <c r="K21" s="9">
        <v>0.41253472222222221</v>
      </c>
      <c r="L21" s="1">
        <v>42</v>
      </c>
      <c r="M21" s="1" t="s">
        <v>81</v>
      </c>
      <c r="N21" s="9">
        <v>0.42879629629629629</v>
      </c>
      <c r="O21" s="1">
        <v>39</v>
      </c>
      <c r="P21" s="1" t="s">
        <v>81</v>
      </c>
      <c r="Q21" s="9">
        <v>0.43046296296296299</v>
      </c>
      <c r="R21" s="1">
        <v>53</v>
      </c>
      <c r="S21" s="1" t="s">
        <v>81</v>
      </c>
      <c r="T21" s="9">
        <v>0.45431712962962961</v>
      </c>
      <c r="U21" s="1">
        <v>41</v>
      </c>
      <c r="V21" s="1" t="s">
        <v>81</v>
      </c>
      <c r="W21" s="9">
        <v>0.45628472222222222</v>
      </c>
      <c r="X21" s="1">
        <v>48</v>
      </c>
      <c r="Y21" s="1" t="s">
        <v>81</v>
      </c>
      <c r="Z21" s="9">
        <v>0.50168981481481478</v>
      </c>
      <c r="AA21" s="1">
        <v>47</v>
      </c>
      <c r="AB21" s="1" t="s">
        <v>81</v>
      </c>
      <c r="AC21" s="9">
        <v>0.50428240740740737</v>
      </c>
      <c r="AD21" s="1">
        <v>44</v>
      </c>
      <c r="AE21" s="1" t="s">
        <v>81</v>
      </c>
      <c r="AF21" s="9">
        <v>0.53684027777777776</v>
      </c>
      <c r="AG21" s="1">
        <v>45</v>
      </c>
      <c r="AH21" s="1" t="s">
        <v>81</v>
      </c>
      <c r="AI21" s="9">
        <v>0.53903935185185181</v>
      </c>
      <c r="AJ21" s="1">
        <v>50</v>
      </c>
      <c r="AK21" s="1" t="s">
        <v>81</v>
      </c>
      <c r="AL21" s="9">
        <v>0.54303240740740744</v>
      </c>
      <c r="AM21" s="1">
        <v>40</v>
      </c>
      <c r="AN21" s="1" t="s">
        <v>81</v>
      </c>
      <c r="AO21" s="9">
        <v>0.54554398148148142</v>
      </c>
      <c r="AP21" s="1">
        <v>54</v>
      </c>
      <c r="AQ21" s="1" t="s">
        <v>81</v>
      </c>
      <c r="AR21" s="9">
        <v>0.54702546296296295</v>
      </c>
      <c r="AS21" s="1">
        <v>49</v>
      </c>
      <c r="AT21" s="1" t="s">
        <v>81</v>
      </c>
      <c r="AU21" s="9">
        <v>0.54761574074074071</v>
      </c>
      <c r="AV21" s="1">
        <v>33</v>
      </c>
      <c r="AW21" s="1" t="s">
        <v>81</v>
      </c>
      <c r="AX21" s="9">
        <v>0.59790509259259261</v>
      </c>
      <c r="AY21" s="1">
        <v>34</v>
      </c>
      <c r="AZ21" s="1" t="s">
        <v>81</v>
      </c>
      <c r="BA21" s="9">
        <v>0.59873842592592597</v>
      </c>
      <c r="BB21" s="1">
        <v>35</v>
      </c>
      <c r="BC21" s="1" t="s">
        <v>81</v>
      </c>
      <c r="BD21" s="9">
        <v>0.60392361111111115</v>
      </c>
      <c r="BE21" s="1">
        <v>36</v>
      </c>
      <c r="BF21" s="1" t="s">
        <v>81</v>
      </c>
      <c r="BG21" s="9">
        <v>0.60608796296296297</v>
      </c>
      <c r="BH21" s="1">
        <v>37</v>
      </c>
      <c r="BI21" s="1" t="s">
        <v>81</v>
      </c>
      <c r="BJ21" s="9">
        <v>0.62526620370370367</v>
      </c>
      <c r="BK21" s="1">
        <v>38</v>
      </c>
      <c r="BL21" s="1" t="s">
        <v>81</v>
      </c>
      <c r="BM21" s="9">
        <v>0.62651620370370364</v>
      </c>
      <c r="BN21" s="1">
        <v>51</v>
      </c>
      <c r="BO21" s="1" t="s">
        <v>81</v>
      </c>
      <c r="BP21" s="9">
        <v>0.65149305555555559</v>
      </c>
      <c r="BQ21" s="1">
        <v>52</v>
      </c>
      <c r="BR21" s="1" t="s">
        <v>81</v>
      </c>
      <c r="BS21" s="9">
        <v>0.65222222222222226</v>
      </c>
      <c r="BT21" s="9">
        <v>0.66071759259259266</v>
      </c>
      <c r="BU21" s="1"/>
      <c r="BV21" s="9">
        <f t="shared" si="1"/>
        <v>1.6666666666667052E-3</v>
      </c>
      <c r="BW21" s="9">
        <f t="shared" si="2"/>
        <v>1.9675925925926041E-3</v>
      </c>
      <c r="BX21" s="9">
        <f t="shared" si="3"/>
        <v>2.5925925925925908E-3</v>
      </c>
      <c r="BY21" s="9">
        <f t="shared" si="4"/>
        <v>2.1990740740740478E-3</v>
      </c>
      <c r="BZ21" s="9">
        <f t="shared" si="5"/>
        <v>2.5115740740739856E-3</v>
      </c>
      <c r="CA21" s="9">
        <f t="shared" si="6"/>
        <v>5.9027777777775903E-4</v>
      </c>
      <c r="CB21" s="9">
        <f t="shared" si="7"/>
        <v>8.3333333333335258E-4</v>
      </c>
      <c r="CC21" s="9">
        <f t="shared" si="8"/>
        <v>2.1643518518518201E-3</v>
      </c>
      <c r="CD21" s="9">
        <f t="shared" si="9"/>
        <v>1.2499999999999734E-3</v>
      </c>
      <c r="CE21" s="9">
        <f t="shared" si="10"/>
        <v>7.2916666666666963E-4</v>
      </c>
      <c r="CF21" s="9"/>
      <c r="CG21" s="1">
        <f t="shared" si="11"/>
        <v>65</v>
      </c>
      <c r="CH21" s="2">
        <f t="shared" si="12"/>
        <v>17</v>
      </c>
      <c r="CI21" s="10">
        <f t="shared" si="13"/>
        <v>1.6504629629629508E-2</v>
      </c>
      <c r="CJ21" s="1" t="str">
        <f t="shared" si="14"/>
        <v xml:space="preserve">Magnús Andrésson </v>
      </c>
      <c r="CK21" s="1" t="str">
        <f t="shared" si="14"/>
        <v xml:space="preserve">FIMMAN </v>
      </c>
      <c r="CL21" s="12">
        <f t="shared" si="69"/>
        <v>2.3148148148022241E-5</v>
      </c>
      <c r="CM21" s="12">
        <f t="shared" si="70"/>
        <v>4.004629629629608E-3</v>
      </c>
      <c r="CN21" s="14">
        <f t="shared" si="71"/>
        <v>0.32037037037037119</v>
      </c>
      <c r="CO21" s="3"/>
      <c r="CP21" s="3"/>
      <c r="CQ21" s="1">
        <f t="shared" si="15"/>
        <v>2031088</v>
      </c>
      <c r="CR21" s="2">
        <f t="shared" si="16"/>
        <v>17</v>
      </c>
      <c r="CS21" s="10">
        <f t="shared" si="16"/>
        <v>1.6504629629629508E-2</v>
      </c>
      <c r="CT21" s="13">
        <f t="shared" si="17"/>
        <v>1.6666666666667052E-3</v>
      </c>
      <c r="CU21" s="2">
        <f t="shared" si="33"/>
        <v>15</v>
      </c>
      <c r="CV21" s="13">
        <f t="shared" si="34"/>
        <v>1.6666666666667052E-3</v>
      </c>
      <c r="CW21" s="2">
        <f t="shared" si="35"/>
        <v>15</v>
      </c>
      <c r="CX21" s="13">
        <f t="shared" si="18"/>
        <v>1.9675925925926041E-3</v>
      </c>
      <c r="CY21" s="2">
        <f t="shared" si="36"/>
        <v>17</v>
      </c>
      <c r="CZ21" s="13">
        <f t="shared" si="37"/>
        <v>3.6342592592593093E-3</v>
      </c>
      <c r="DA21" s="2">
        <f t="shared" si="38"/>
        <v>18</v>
      </c>
      <c r="DB21" s="13">
        <f t="shared" si="19"/>
        <v>2.5925925925925908E-3</v>
      </c>
      <c r="DC21" s="2">
        <f t="shared" si="39"/>
        <v>20</v>
      </c>
      <c r="DD21" s="13">
        <f t="shared" si="40"/>
        <v>6.2268518518519E-3</v>
      </c>
      <c r="DE21" s="2">
        <f t="shared" si="41"/>
        <v>19</v>
      </c>
      <c r="DF21" s="13">
        <f t="shared" si="20"/>
        <v>2.1990740740740478E-3</v>
      </c>
      <c r="DG21" s="2">
        <f t="shared" si="42"/>
        <v>12</v>
      </c>
      <c r="DH21" s="13">
        <f t="shared" si="43"/>
        <v>8.4259259259259478E-3</v>
      </c>
      <c r="DI21" s="2">
        <f t="shared" si="44"/>
        <v>17</v>
      </c>
      <c r="DJ21" s="13">
        <f t="shared" si="21"/>
        <v>2.5115740740739856E-3</v>
      </c>
      <c r="DK21" s="2">
        <f t="shared" si="45"/>
        <v>16</v>
      </c>
      <c r="DL21" s="13">
        <f t="shared" si="46"/>
        <v>1.0937499999999933E-2</v>
      </c>
      <c r="DM21" s="2">
        <f t="shared" si="47"/>
        <v>17</v>
      </c>
      <c r="DN21" s="13">
        <f t="shared" si="22"/>
        <v>5.9027777777775903E-4</v>
      </c>
      <c r="DO21" s="2">
        <f t="shared" si="48"/>
        <v>18</v>
      </c>
      <c r="DP21" s="13">
        <f t="shared" si="49"/>
        <v>1.1527777777777692E-2</v>
      </c>
      <c r="DQ21" s="2">
        <f t="shared" si="50"/>
        <v>17</v>
      </c>
      <c r="DR21" s="13">
        <f t="shared" si="23"/>
        <v>8.3333333333335258E-4</v>
      </c>
      <c r="DS21" s="2">
        <f t="shared" si="24"/>
        <v>23</v>
      </c>
      <c r="DT21" s="13">
        <f t="shared" si="51"/>
        <v>1.2361111111111045E-2</v>
      </c>
      <c r="DU21" s="2">
        <f t="shared" si="25"/>
        <v>16</v>
      </c>
      <c r="DV21" s="13">
        <f t="shared" si="26"/>
        <v>2.1643518518518201E-3</v>
      </c>
      <c r="DW21" s="2">
        <f t="shared" si="27"/>
        <v>18</v>
      </c>
      <c r="DX21" s="13">
        <f t="shared" si="52"/>
        <v>1.4525462962962865E-2</v>
      </c>
      <c r="DY21" s="2">
        <f t="shared" si="28"/>
        <v>16</v>
      </c>
      <c r="DZ21" s="13">
        <f t="shared" si="29"/>
        <v>1.2499999999999734E-3</v>
      </c>
      <c r="EA21" s="2">
        <f t="shared" si="53"/>
        <v>19</v>
      </c>
      <c r="EB21" s="13">
        <f t="shared" si="54"/>
        <v>1.5775462962962838E-2</v>
      </c>
      <c r="EC21" s="2">
        <f t="shared" si="30"/>
        <v>16</v>
      </c>
      <c r="ED21" s="13">
        <f t="shared" si="31"/>
        <v>7.2916666666666963E-4</v>
      </c>
      <c r="EE21" s="2">
        <f t="shared" si="55"/>
        <v>17</v>
      </c>
      <c r="EF21" s="9">
        <f t="shared" si="56"/>
        <v>1.6504629629629508E-2</v>
      </c>
      <c r="EG21" s="2">
        <f t="shared" si="32"/>
        <v>17</v>
      </c>
      <c r="EH21" s="9">
        <f t="shared" si="57"/>
        <v>0</v>
      </c>
      <c r="EI21" s="1"/>
      <c r="EJ21" s="21" t="str">
        <f t="shared" si="58"/>
        <v xml:space="preserve">Magnús Andrésson </v>
      </c>
      <c r="EK21" s="2">
        <f t="shared" si="59"/>
        <v>15</v>
      </c>
      <c r="EL21" s="2">
        <f t="shared" si="60"/>
        <v>18</v>
      </c>
      <c r="EM21" s="2">
        <f t="shared" si="61"/>
        <v>19</v>
      </c>
      <c r="EN21" s="2">
        <f t="shared" si="62"/>
        <v>17</v>
      </c>
      <c r="EO21" s="2">
        <f t="shared" si="63"/>
        <v>17</v>
      </c>
      <c r="EP21" s="2">
        <f t="shared" si="64"/>
        <v>17</v>
      </c>
      <c r="EQ21" s="2">
        <f t="shared" si="65"/>
        <v>16</v>
      </c>
      <c r="ER21" s="2">
        <f t="shared" si="66"/>
        <v>16</v>
      </c>
      <c r="ES21" s="2">
        <f t="shared" si="67"/>
        <v>16</v>
      </c>
      <c r="ET21" s="2">
        <f t="shared" si="68"/>
        <v>17</v>
      </c>
    </row>
    <row r="22" spans="1:150" s="8" customFormat="1" x14ac:dyDescent="0.25">
      <c r="A22" s="1">
        <f t="shared" si="0"/>
        <v>97</v>
      </c>
      <c r="B22" s="1">
        <v>30</v>
      </c>
      <c r="C22" s="1">
        <v>2031098</v>
      </c>
      <c r="D22" s="1" t="s">
        <v>105</v>
      </c>
      <c r="E22" s="1" t="s">
        <v>79</v>
      </c>
      <c r="F22" s="1" t="s">
        <v>80</v>
      </c>
      <c r="G22" s="1" t="s">
        <v>81</v>
      </c>
      <c r="H22" s="9">
        <v>0.26065972222222222</v>
      </c>
      <c r="I22" s="1" t="s">
        <v>82</v>
      </c>
      <c r="J22" s="1">
        <v>20</v>
      </c>
      <c r="K22" s="9">
        <v>0.41293981481481484</v>
      </c>
      <c r="L22" s="1">
        <v>42</v>
      </c>
      <c r="M22" s="1" t="s">
        <v>81</v>
      </c>
      <c r="N22" s="9">
        <v>0.42956018518518518</v>
      </c>
      <c r="O22" s="1">
        <v>39</v>
      </c>
      <c r="P22" s="1" t="s">
        <v>81</v>
      </c>
      <c r="Q22" s="9">
        <v>0.43130787037037038</v>
      </c>
      <c r="R22" s="1">
        <v>53</v>
      </c>
      <c r="S22" s="1" t="s">
        <v>81</v>
      </c>
      <c r="T22" s="9">
        <v>0.45496527777777779</v>
      </c>
      <c r="U22" s="1">
        <v>41</v>
      </c>
      <c r="V22" s="1" t="s">
        <v>81</v>
      </c>
      <c r="W22" s="9">
        <v>0.45696759259259262</v>
      </c>
      <c r="X22" s="1">
        <v>48</v>
      </c>
      <c r="Y22" s="1" t="s">
        <v>81</v>
      </c>
      <c r="Z22" s="9">
        <v>0.50231481481481477</v>
      </c>
      <c r="AA22" s="1">
        <v>47</v>
      </c>
      <c r="AB22" s="1" t="s">
        <v>81</v>
      </c>
      <c r="AC22" s="9">
        <v>0.50462962962962965</v>
      </c>
      <c r="AD22" s="1">
        <v>44</v>
      </c>
      <c r="AE22" s="1" t="s">
        <v>81</v>
      </c>
      <c r="AF22" s="9">
        <v>0.53361111111111115</v>
      </c>
      <c r="AG22" s="1">
        <v>45</v>
      </c>
      <c r="AH22" s="1" t="s">
        <v>81</v>
      </c>
      <c r="AI22" s="9">
        <v>0.53598379629629633</v>
      </c>
      <c r="AJ22" s="1">
        <v>50</v>
      </c>
      <c r="AK22" s="1" t="s">
        <v>81</v>
      </c>
      <c r="AL22" s="9">
        <v>0.5395833333333333</v>
      </c>
      <c r="AM22" s="1">
        <v>40</v>
      </c>
      <c r="AN22" s="1" t="s">
        <v>81</v>
      </c>
      <c r="AO22" s="9">
        <v>0.54275462962962961</v>
      </c>
      <c r="AP22" s="1">
        <v>54</v>
      </c>
      <c r="AQ22" s="1" t="s">
        <v>81</v>
      </c>
      <c r="AR22" s="9">
        <v>0.54340277777777779</v>
      </c>
      <c r="AS22" s="1">
        <v>49</v>
      </c>
      <c r="AT22" s="1" t="s">
        <v>81</v>
      </c>
      <c r="AU22" s="9">
        <v>0.54420138888888892</v>
      </c>
      <c r="AV22" s="1">
        <v>33</v>
      </c>
      <c r="AW22" s="1" t="s">
        <v>81</v>
      </c>
      <c r="AX22" s="9">
        <v>0.59658564814814818</v>
      </c>
      <c r="AY22" s="1">
        <v>34</v>
      </c>
      <c r="AZ22" s="1" t="s">
        <v>81</v>
      </c>
      <c r="BA22" s="9">
        <v>0.59715277777777775</v>
      </c>
      <c r="BB22" s="1">
        <v>35</v>
      </c>
      <c r="BC22" s="1" t="s">
        <v>81</v>
      </c>
      <c r="BD22" s="9">
        <v>0.60299768518518515</v>
      </c>
      <c r="BE22" s="1">
        <v>36</v>
      </c>
      <c r="BF22" s="1" t="s">
        <v>81</v>
      </c>
      <c r="BG22" s="9">
        <v>0.60484953703703703</v>
      </c>
      <c r="BH22" s="1">
        <v>37</v>
      </c>
      <c r="BI22" s="1" t="s">
        <v>81</v>
      </c>
      <c r="BJ22" s="9">
        <v>0.62648148148148153</v>
      </c>
      <c r="BK22" s="1">
        <v>38</v>
      </c>
      <c r="BL22" s="1" t="s">
        <v>81</v>
      </c>
      <c r="BM22" s="9">
        <v>0.62760416666666663</v>
      </c>
      <c r="BN22" s="1">
        <v>51</v>
      </c>
      <c r="BO22" s="1" t="s">
        <v>81</v>
      </c>
      <c r="BP22" s="9">
        <v>0.65387731481481481</v>
      </c>
      <c r="BQ22" s="1">
        <v>52</v>
      </c>
      <c r="BR22" s="1" t="s">
        <v>81</v>
      </c>
      <c r="BS22" s="9">
        <v>0.65464120370370371</v>
      </c>
      <c r="BT22" s="9">
        <v>0.67359953703703701</v>
      </c>
      <c r="BU22" s="1"/>
      <c r="BV22" s="9">
        <f t="shared" si="1"/>
        <v>1.7476851851851993E-3</v>
      </c>
      <c r="BW22" s="9">
        <f t="shared" si="2"/>
        <v>2.0023148148148318E-3</v>
      </c>
      <c r="BX22" s="9">
        <f t="shared" si="3"/>
        <v>2.3148148148148806E-3</v>
      </c>
      <c r="BY22" s="9">
        <f t="shared" si="4"/>
        <v>2.372685185185186E-3</v>
      </c>
      <c r="BZ22" s="9">
        <f t="shared" si="5"/>
        <v>3.1712962962963109E-3</v>
      </c>
      <c r="CA22" s="9">
        <f t="shared" si="6"/>
        <v>7.9861111111112493E-4</v>
      </c>
      <c r="CB22" s="9">
        <f t="shared" si="7"/>
        <v>5.6712962962957025E-4</v>
      </c>
      <c r="CC22" s="9">
        <f t="shared" si="8"/>
        <v>1.8518518518518823E-3</v>
      </c>
      <c r="CD22" s="9">
        <f t="shared" si="9"/>
        <v>1.1226851851851016E-3</v>
      </c>
      <c r="CE22" s="9">
        <f t="shared" si="10"/>
        <v>7.6388888888889728E-4</v>
      </c>
      <c r="CF22" s="9"/>
      <c r="CG22" s="1">
        <f t="shared" si="11"/>
        <v>65</v>
      </c>
      <c r="CH22" s="2">
        <f t="shared" si="12"/>
        <v>18</v>
      </c>
      <c r="CI22" s="10">
        <f t="shared" si="13"/>
        <v>1.6712962962962985E-2</v>
      </c>
      <c r="CJ22" s="1" t="str">
        <f t="shared" si="14"/>
        <v xml:space="preserve">Hörður Finnbogason </v>
      </c>
      <c r="CK22" s="1" t="str">
        <f t="shared" si="14"/>
        <v xml:space="preserve">Hjólreiðafélag Akureyrar </v>
      </c>
      <c r="CL22" s="12">
        <f t="shared" si="69"/>
        <v>2.0833333333347692E-4</v>
      </c>
      <c r="CM22" s="12">
        <f t="shared" si="70"/>
        <v>4.2129629629630849E-3</v>
      </c>
      <c r="CN22" s="14">
        <f t="shared" si="71"/>
        <v>0.33703703703704951</v>
      </c>
      <c r="CO22" s="3"/>
      <c r="CP22" s="3"/>
      <c r="CQ22" s="1">
        <f t="shared" si="15"/>
        <v>2031098</v>
      </c>
      <c r="CR22" s="2">
        <f t="shared" si="16"/>
        <v>18</v>
      </c>
      <c r="CS22" s="10">
        <f t="shared" si="16"/>
        <v>1.6712962962962985E-2</v>
      </c>
      <c r="CT22" s="13">
        <f t="shared" si="17"/>
        <v>1.7476851851851993E-3</v>
      </c>
      <c r="CU22" s="2">
        <f t="shared" si="33"/>
        <v>19</v>
      </c>
      <c r="CV22" s="13">
        <f t="shared" si="34"/>
        <v>1.7476851851851993E-3</v>
      </c>
      <c r="CW22" s="2">
        <f t="shared" si="35"/>
        <v>19</v>
      </c>
      <c r="CX22" s="13">
        <f t="shared" si="18"/>
        <v>2.0023148148148318E-3</v>
      </c>
      <c r="CY22" s="2">
        <f t="shared" si="36"/>
        <v>20</v>
      </c>
      <c r="CZ22" s="13">
        <f t="shared" si="37"/>
        <v>3.7500000000000311E-3</v>
      </c>
      <c r="DA22" s="2">
        <f t="shared" si="38"/>
        <v>20</v>
      </c>
      <c r="DB22" s="13">
        <f t="shared" si="19"/>
        <v>2.3148148148148806E-3</v>
      </c>
      <c r="DC22" s="2">
        <f t="shared" si="39"/>
        <v>16</v>
      </c>
      <c r="DD22" s="13">
        <f t="shared" si="40"/>
        <v>6.0648148148149117E-3</v>
      </c>
      <c r="DE22" s="2">
        <f t="shared" si="41"/>
        <v>17</v>
      </c>
      <c r="DF22" s="13">
        <f t="shared" si="20"/>
        <v>2.372685185185186E-3</v>
      </c>
      <c r="DG22" s="2">
        <f t="shared" si="42"/>
        <v>18</v>
      </c>
      <c r="DH22" s="13">
        <f t="shared" si="43"/>
        <v>8.4375000000000977E-3</v>
      </c>
      <c r="DI22" s="2">
        <f t="shared" si="44"/>
        <v>18</v>
      </c>
      <c r="DJ22" s="13">
        <f t="shared" si="21"/>
        <v>3.1712962962963109E-3</v>
      </c>
      <c r="DK22" s="2">
        <f t="shared" si="45"/>
        <v>31</v>
      </c>
      <c r="DL22" s="13">
        <f t="shared" si="46"/>
        <v>1.1608796296296409E-2</v>
      </c>
      <c r="DM22" s="2">
        <f t="shared" si="47"/>
        <v>22</v>
      </c>
      <c r="DN22" s="13">
        <f t="shared" si="22"/>
        <v>7.9861111111112493E-4</v>
      </c>
      <c r="DO22" s="2">
        <f t="shared" si="48"/>
        <v>38</v>
      </c>
      <c r="DP22" s="13">
        <f t="shared" si="49"/>
        <v>1.2407407407407534E-2</v>
      </c>
      <c r="DQ22" s="2">
        <f t="shared" si="50"/>
        <v>22</v>
      </c>
      <c r="DR22" s="13">
        <f t="shared" si="23"/>
        <v>5.6712962962957025E-4</v>
      </c>
      <c r="DS22" s="2">
        <f t="shared" si="24"/>
        <v>8</v>
      </c>
      <c r="DT22" s="13">
        <f t="shared" si="51"/>
        <v>1.2974537037037104E-2</v>
      </c>
      <c r="DU22" s="2">
        <f t="shared" si="25"/>
        <v>21</v>
      </c>
      <c r="DV22" s="13">
        <f t="shared" si="26"/>
        <v>1.8518518518518823E-3</v>
      </c>
      <c r="DW22" s="2">
        <f t="shared" si="27"/>
        <v>9</v>
      </c>
      <c r="DX22" s="13">
        <f t="shared" si="52"/>
        <v>1.4826388888888986E-2</v>
      </c>
      <c r="DY22" s="2">
        <f t="shared" si="28"/>
        <v>19</v>
      </c>
      <c r="DZ22" s="13">
        <f t="shared" si="29"/>
        <v>1.1226851851851016E-3</v>
      </c>
      <c r="EA22" s="2">
        <f t="shared" si="53"/>
        <v>13</v>
      </c>
      <c r="EB22" s="13">
        <f t="shared" si="54"/>
        <v>1.5949074074074088E-2</v>
      </c>
      <c r="EC22" s="2">
        <f t="shared" si="30"/>
        <v>18</v>
      </c>
      <c r="ED22" s="13">
        <f t="shared" si="31"/>
        <v>7.6388888888889728E-4</v>
      </c>
      <c r="EE22" s="2">
        <f t="shared" si="55"/>
        <v>19</v>
      </c>
      <c r="EF22" s="9">
        <f t="shared" si="56"/>
        <v>1.6712962962962985E-2</v>
      </c>
      <c r="EG22" s="2">
        <f t="shared" si="32"/>
        <v>18</v>
      </c>
      <c r="EH22" s="9">
        <f t="shared" si="57"/>
        <v>0</v>
      </c>
      <c r="EI22" s="1"/>
      <c r="EJ22" s="21" t="str">
        <f t="shared" si="58"/>
        <v xml:space="preserve">Hörður Finnbogason </v>
      </c>
      <c r="EK22" s="2">
        <f t="shared" si="59"/>
        <v>19</v>
      </c>
      <c r="EL22" s="2">
        <f t="shared" si="60"/>
        <v>20</v>
      </c>
      <c r="EM22" s="2">
        <f t="shared" si="61"/>
        <v>17</v>
      </c>
      <c r="EN22" s="2">
        <f t="shared" si="62"/>
        <v>18</v>
      </c>
      <c r="EO22" s="2">
        <f t="shared" si="63"/>
        <v>22</v>
      </c>
      <c r="EP22" s="2">
        <f t="shared" si="64"/>
        <v>22</v>
      </c>
      <c r="EQ22" s="2">
        <f t="shared" si="65"/>
        <v>21</v>
      </c>
      <c r="ER22" s="2">
        <f t="shared" si="66"/>
        <v>19</v>
      </c>
      <c r="ES22" s="2">
        <f t="shared" si="67"/>
        <v>18</v>
      </c>
      <c r="ET22" s="2">
        <f t="shared" si="68"/>
        <v>18</v>
      </c>
    </row>
    <row r="23" spans="1:150" s="8" customFormat="1" x14ac:dyDescent="0.25">
      <c r="A23" s="1">
        <f t="shared" si="0"/>
        <v>97</v>
      </c>
      <c r="B23" s="1">
        <v>21</v>
      </c>
      <c r="C23" s="1">
        <v>2082006</v>
      </c>
      <c r="D23" s="1" t="s">
        <v>106</v>
      </c>
      <c r="E23" s="1" t="s">
        <v>86</v>
      </c>
      <c r="F23" s="1" t="s">
        <v>80</v>
      </c>
      <c r="G23" s="1" t="s">
        <v>81</v>
      </c>
      <c r="H23" s="9">
        <v>0.25140046296296298</v>
      </c>
      <c r="I23" s="1" t="s">
        <v>82</v>
      </c>
      <c r="J23" s="1">
        <v>20</v>
      </c>
      <c r="K23" s="9">
        <v>0.41182870370370367</v>
      </c>
      <c r="L23" s="1">
        <v>42</v>
      </c>
      <c r="M23" s="1" t="s">
        <v>81</v>
      </c>
      <c r="N23" s="9">
        <v>0.42408564814814814</v>
      </c>
      <c r="O23" s="1">
        <v>39</v>
      </c>
      <c r="P23" s="1" t="s">
        <v>81</v>
      </c>
      <c r="Q23" s="9">
        <v>0.42541666666666672</v>
      </c>
      <c r="R23" s="1">
        <v>53</v>
      </c>
      <c r="S23" s="1" t="s">
        <v>81</v>
      </c>
      <c r="T23" s="9">
        <v>0.4526041666666667</v>
      </c>
      <c r="U23" s="1">
        <v>41</v>
      </c>
      <c r="V23" s="1" t="s">
        <v>81</v>
      </c>
      <c r="W23" s="9">
        <v>0.45410879629629625</v>
      </c>
      <c r="X23" s="1">
        <v>48</v>
      </c>
      <c r="Y23" s="1" t="s">
        <v>81</v>
      </c>
      <c r="Z23" s="9">
        <v>0.49873842592592593</v>
      </c>
      <c r="AA23" s="1">
        <v>47</v>
      </c>
      <c r="AB23" s="1" t="s">
        <v>81</v>
      </c>
      <c r="AC23" s="9">
        <v>0.50037037037037035</v>
      </c>
      <c r="AD23" s="1">
        <v>44</v>
      </c>
      <c r="AE23" s="1" t="s">
        <v>81</v>
      </c>
      <c r="AF23" s="9">
        <v>0.52964120370370371</v>
      </c>
      <c r="AG23" s="1">
        <v>45</v>
      </c>
      <c r="AH23" s="1" t="s">
        <v>81</v>
      </c>
      <c r="AI23" s="9">
        <v>0.53151620370370367</v>
      </c>
      <c r="AJ23" s="1">
        <v>50</v>
      </c>
      <c r="AK23" s="1" t="s">
        <v>81</v>
      </c>
      <c r="AL23" s="9">
        <v>0.53729166666666661</v>
      </c>
      <c r="AM23" s="1">
        <v>40</v>
      </c>
      <c r="AN23" s="1" t="s">
        <v>81</v>
      </c>
      <c r="AO23" s="9">
        <v>0.53916666666666668</v>
      </c>
      <c r="AP23" s="1">
        <v>54</v>
      </c>
      <c r="AQ23" s="1" t="s">
        <v>81</v>
      </c>
      <c r="AR23" s="9">
        <v>0.54059027777777779</v>
      </c>
      <c r="AS23" s="1">
        <v>49</v>
      </c>
      <c r="AT23" s="1" t="s">
        <v>81</v>
      </c>
      <c r="AU23" s="9">
        <v>0.54106481481481483</v>
      </c>
      <c r="AV23" s="1">
        <v>33</v>
      </c>
      <c r="AW23" s="1" t="s">
        <v>81</v>
      </c>
      <c r="AX23" s="9">
        <v>0.59447916666666667</v>
      </c>
      <c r="AY23" s="1">
        <v>34</v>
      </c>
      <c r="AZ23" s="1" t="s">
        <v>81</v>
      </c>
      <c r="BA23" s="9">
        <v>0.59497685185185178</v>
      </c>
      <c r="BB23" s="1">
        <v>35</v>
      </c>
      <c r="BC23" s="1" t="s">
        <v>81</v>
      </c>
      <c r="BD23" s="9">
        <v>0.59898148148148145</v>
      </c>
      <c r="BE23" s="1">
        <v>36</v>
      </c>
      <c r="BF23" s="1" t="s">
        <v>81</v>
      </c>
      <c r="BG23" s="9">
        <v>0.60496527777777775</v>
      </c>
      <c r="BH23" s="1">
        <v>37</v>
      </c>
      <c r="BI23" s="1" t="s">
        <v>81</v>
      </c>
      <c r="BJ23" s="9">
        <v>0.62351851851851847</v>
      </c>
      <c r="BK23" s="1">
        <v>38</v>
      </c>
      <c r="BL23" s="1" t="s">
        <v>81</v>
      </c>
      <c r="BM23" s="9">
        <v>0.6244791666666667</v>
      </c>
      <c r="BN23" s="1">
        <v>51</v>
      </c>
      <c r="BO23" s="1" t="s">
        <v>81</v>
      </c>
      <c r="BP23" s="9">
        <v>0.65011574074074074</v>
      </c>
      <c r="BQ23" s="1">
        <v>52</v>
      </c>
      <c r="BR23" s="1" t="s">
        <v>81</v>
      </c>
      <c r="BS23" s="9">
        <v>0.65076388888888892</v>
      </c>
      <c r="BT23" s="9">
        <v>0.66322916666666665</v>
      </c>
      <c r="BU23" s="1"/>
      <c r="BV23" s="9">
        <f t="shared" si="1"/>
        <v>1.3310185185185786E-3</v>
      </c>
      <c r="BW23" s="9">
        <f t="shared" si="2"/>
        <v>1.5046296296295503E-3</v>
      </c>
      <c r="BX23" s="9">
        <f t="shared" si="3"/>
        <v>1.631944444444422E-3</v>
      </c>
      <c r="BY23" s="9">
        <f t="shared" si="4"/>
        <v>1.87499999999996E-3</v>
      </c>
      <c r="BZ23" s="9">
        <f t="shared" si="5"/>
        <v>1.8750000000000711E-3</v>
      </c>
      <c r="CA23" s="9">
        <f t="shared" si="6"/>
        <v>4.745370370370372E-4</v>
      </c>
      <c r="CB23" s="9">
        <f t="shared" si="7"/>
        <v>4.9768518518511495E-4</v>
      </c>
      <c r="CC23" s="9">
        <f t="shared" si="8"/>
        <v>5.9837962962963065E-3</v>
      </c>
      <c r="CD23" s="9">
        <f t="shared" si="9"/>
        <v>9.606481481482243E-4</v>
      </c>
      <c r="CE23" s="9">
        <f t="shared" si="10"/>
        <v>6.4814814814817545E-4</v>
      </c>
      <c r="CF23" s="9"/>
      <c r="CG23" s="1">
        <f t="shared" si="11"/>
        <v>65</v>
      </c>
      <c r="CH23" s="2">
        <f t="shared" si="12"/>
        <v>19</v>
      </c>
      <c r="CI23" s="10">
        <f t="shared" si="13"/>
        <v>1.678240740740744E-2</v>
      </c>
      <c r="CJ23" s="1" t="str">
        <f t="shared" si="14"/>
        <v xml:space="preserve">Daníel Magnússon </v>
      </c>
      <c r="CK23" s="1" t="str">
        <f t="shared" si="14"/>
        <v xml:space="preserve">Utan félags </v>
      </c>
      <c r="CL23" s="12">
        <f t="shared" si="69"/>
        <v>6.94444444444553E-5</v>
      </c>
      <c r="CM23" s="12">
        <f t="shared" si="70"/>
        <v>4.2824074074075402E-3</v>
      </c>
      <c r="CN23" s="14">
        <f t="shared" si="71"/>
        <v>0.34259259259260594</v>
      </c>
      <c r="CO23" s="3"/>
      <c r="CP23" s="3"/>
      <c r="CQ23" s="1">
        <f t="shared" si="15"/>
        <v>2082006</v>
      </c>
      <c r="CR23" s="2">
        <f t="shared" si="16"/>
        <v>19</v>
      </c>
      <c r="CS23" s="10">
        <f t="shared" si="16"/>
        <v>1.678240740740744E-2</v>
      </c>
      <c r="CT23" s="13">
        <f t="shared" si="17"/>
        <v>1.3310185185185786E-3</v>
      </c>
      <c r="CU23" s="2">
        <f t="shared" si="33"/>
        <v>1</v>
      </c>
      <c r="CV23" s="13">
        <f t="shared" si="34"/>
        <v>1.3310185185185786E-3</v>
      </c>
      <c r="CW23" s="2">
        <f t="shared" si="35"/>
        <v>1</v>
      </c>
      <c r="CX23" s="13">
        <f t="shared" si="18"/>
        <v>1.5046296296295503E-3</v>
      </c>
      <c r="CY23" s="2">
        <f t="shared" si="36"/>
        <v>1</v>
      </c>
      <c r="CZ23" s="13">
        <f t="shared" si="37"/>
        <v>2.8356481481481288E-3</v>
      </c>
      <c r="DA23" s="2">
        <f t="shared" si="38"/>
        <v>1</v>
      </c>
      <c r="DB23" s="13">
        <f t="shared" si="19"/>
        <v>1.631944444444422E-3</v>
      </c>
      <c r="DC23" s="2">
        <f t="shared" si="39"/>
        <v>1</v>
      </c>
      <c r="DD23" s="13">
        <f t="shared" si="40"/>
        <v>4.4675925925925508E-3</v>
      </c>
      <c r="DE23" s="2">
        <f t="shared" si="41"/>
        <v>1</v>
      </c>
      <c r="DF23" s="13">
        <f t="shared" si="20"/>
        <v>1.87499999999996E-3</v>
      </c>
      <c r="DG23" s="2">
        <f t="shared" si="42"/>
        <v>7</v>
      </c>
      <c r="DH23" s="13">
        <f t="shared" si="43"/>
        <v>6.3425925925925108E-3</v>
      </c>
      <c r="DI23" s="2">
        <f t="shared" si="44"/>
        <v>1</v>
      </c>
      <c r="DJ23" s="13">
        <f t="shared" si="21"/>
        <v>1.8750000000000711E-3</v>
      </c>
      <c r="DK23" s="2">
        <f t="shared" si="45"/>
        <v>2</v>
      </c>
      <c r="DL23" s="13">
        <f t="shared" si="46"/>
        <v>8.2175925925925819E-3</v>
      </c>
      <c r="DM23" s="2">
        <f t="shared" si="47"/>
        <v>1</v>
      </c>
      <c r="DN23" s="13">
        <f t="shared" si="22"/>
        <v>4.745370370370372E-4</v>
      </c>
      <c r="DO23" s="2">
        <f t="shared" si="48"/>
        <v>8</v>
      </c>
      <c r="DP23" s="13">
        <f t="shared" si="49"/>
        <v>8.6921296296296191E-3</v>
      </c>
      <c r="DQ23" s="2">
        <f t="shared" si="50"/>
        <v>1</v>
      </c>
      <c r="DR23" s="13">
        <f t="shared" si="23"/>
        <v>4.9768518518511495E-4</v>
      </c>
      <c r="DS23" s="2">
        <f t="shared" si="24"/>
        <v>2</v>
      </c>
      <c r="DT23" s="13">
        <f t="shared" si="51"/>
        <v>9.1898148148147341E-3</v>
      </c>
      <c r="DU23" s="2">
        <f t="shared" si="25"/>
        <v>1</v>
      </c>
      <c r="DV23" s="13">
        <f t="shared" si="26"/>
        <v>5.9837962962963065E-3</v>
      </c>
      <c r="DW23" s="2">
        <f t="shared" si="27"/>
        <v>48</v>
      </c>
      <c r="DX23" s="13">
        <f t="shared" si="52"/>
        <v>1.5173611111111041E-2</v>
      </c>
      <c r="DY23" s="2">
        <f t="shared" si="28"/>
        <v>20</v>
      </c>
      <c r="DZ23" s="13">
        <f t="shared" si="29"/>
        <v>9.606481481482243E-4</v>
      </c>
      <c r="EA23" s="2">
        <f t="shared" si="53"/>
        <v>5</v>
      </c>
      <c r="EB23" s="13">
        <f t="shared" si="54"/>
        <v>1.6134259259259265E-2</v>
      </c>
      <c r="EC23" s="2">
        <f t="shared" si="30"/>
        <v>19</v>
      </c>
      <c r="ED23" s="13">
        <f t="shared" si="31"/>
        <v>6.4814814814817545E-4</v>
      </c>
      <c r="EE23" s="2">
        <f t="shared" si="55"/>
        <v>6</v>
      </c>
      <c r="EF23" s="9">
        <f t="shared" si="56"/>
        <v>1.678240740740744E-2</v>
      </c>
      <c r="EG23" s="2">
        <f t="shared" si="32"/>
        <v>19</v>
      </c>
      <c r="EH23" s="9">
        <f t="shared" si="57"/>
        <v>0</v>
      </c>
      <c r="EI23" s="1"/>
      <c r="EJ23" s="21" t="str">
        <f t="shared" si="58"/>
        <v xml:space="preserve">Daníel Magnússon </v>
      </c>
      <c r="EK23" s="2">
        <f t="shared" si="59"/>
        <v>1</v>
      </c>
      <c r="EL23" s="2">
        <f t="shared" si="60"/>
        <v>1</v>
      </c>
      <c r="EM23" s="2">
        <f t="shared" si="61"/>
        <v>1</v>
      </c>
      <c r="EN23" s="2">
        <f t="shared" si="62"/>
        <v>1</v>
      </c>
      <c r="EO23" s="2">
        <f t="shared" si="63"/>
        <v>1</v>
      </c>
      <c r="EP23" s="2">
        <f t="shared" si="64"/>
        <v>1</v>
      </c>
      <c r="EQ23" s="2">
        <f t="shared" si="65"/>
        <v>1</v>
      </c>
      <c r="ER23" s="2">
        <f t="shared" si="66"/>
        <v>20</v>
      </c>
      <c r="ES23" s="2">
        <f t="shared" si="67"/>
        <v>19</v>
      </c>
      <c r="ET23" s="2">
        <f t="shared" si="68"/>
        <v>19</v>
      </c>
    </row>
    <row r="24" spans="1:150" s="8" customFormat="1" x14ac:dyDescent="0.25">
      <c r="A24" s="1">
        <f t="shared" si="0"/>
        <v>97</v>
      </c>
      <c r="B24" s="1">
        <v>45</v>
      </c>
      <c r="C24" s="1">
        <v>2081993</v>
      </c>
      <c r="D24" s="1" t="s">
        <v>107</v>
      </c>
      <c r="E24" s="1" t="s">
        <v>84</v>
      </c>
      <c r="F24" s="1" t="s">
        <v>80</v>
      </c>
      <c r="G24" s="1" t="s">
        <v>81</v>
      </c>
      <c r="H24" s="9">
        <v>0.25400462962962961</v>
      </c>
      <c r="I24" s="1" t="s">
        <v>82</v>
      </c>
      <c r="J24" s="1">
        <v>20</v>
      </c>
      <c r="K24" s="9">
        <v>0.41328703703703701</v>
      </c>
      <c r="L24" s="1">
        <v>42</v>
      </c>
      <c r="M24" s="1" t="s">
        <v>81</v>
      </c>
      <c r="N24" s="9">
        <v>0.42783564814814817</v>
      </c>
      <c r="O24" s="1">
        <v>39</v>
      </c>
      <c r="P24" s="1" t="s">
        <v>81</v>
      </c>
      <c r="Q24" s="9">
        <v>0.42954861111111109</v>
      </c>
      <c r="R24" s="1">
        <v>53</v>
      </c>
      <c r="S24" s="1" t="s">
        <v>81</v>
      </c>
      <c r="T24" s="9">
        <v>0.45130787037037035</v>
      </c>
      <c r="U24" s="1">
        <v>41</v>
      </c>
      <c r="V24" s="1" t="s">
        <v>81</v>
      </c>
      <c r="W24" s="9">
        <v>0.4533449074074074</v>
      </c>
      <c r="X24" s="1">
        <v>48</v>
      </c>
      <c r="Y24" s="1" t="s">
        <v>81</v>
      </c>
      <c r="Z24" s="9">
        <v>0.49910879629629629</v>
      </c>
      <c r="AA24" s="1">
        <v>47</v>
      </c>
      <c r="AB24" s="1" t="s">
        <v>81</v>
      </c>
      <c r="AC24" s="9">
        <v>0.50151620370370364</v>
      </c>
      <c r="AD24" s="1">
        <v>44</v>
      </c>
      <c r="AE24" s="1" t="s">
        <v>81</v>
      </c>
      <c r="AF24" s="9">
        <v>0.53384259259259259</v>
      </c>
      <c r="AG24" s="1">
        <v>45</v>
      </c>
      <c r="AH24" s="1" t="s">
        <v>81</v>
      </c>
      <c r="AI24" s="9">
        <v>0.53640046296296295</v>
      </c>
      <c r="AJ24" s="1">
        <v>50</v>
      </c>
      <c r="AK24" s="1" t="s">
        <v>81</v>
      </c>
      <c r="AL24" s="9">
        <v>0.54178240740740746</v>
      </c>
      <c r="AM24" s="1">
        <v>40</v>
      </c>
      <c r="AN24" s="1" t="s">
        <v>81</v>
      </c>
      <c r="AO24" s="9">
        <v>0.54437499999999994</v>
      </c>
      <c r="AP24" s="1">
        <v>54</v>
      </c>
      <c r="AQ24" s="1" t="s">
        <v>81</v>
      </c>
      <c r="AR24" s="9">
        <v>0.54517361111111107</v>
      </c>
      <c r="AS24" s="1">
        <v>49</v>
      </c>
      <c r="AT24" s="1" t="s">
        <v>81</v>
      </c>
      <c r="AU24" s="9">
        <v>0.54575231481481479</v>
      </c>
      <c r="AV24" s="1">
        <v>33</v>
      </c>
      <c r="AW24" s="1" t="s">
        <v>81</v>
      </c>
      <c r="AX24" s="9">
        <v>0.60180555555555559</v>
      </c>
      <c r="AY24" s="1">
        <v>34</v>
      </c>
      <c r="AZ24" s="1" t="s">
        <v>81</v>
      </c>
      <c r="BA24" s="9">
        <v>0.60252314814814811</v>
      </c>
      <c r="BB24" s="1">
        <v>35</v>
      </c>
      <c r="BC24" s="1" t="s">
        <v>81</v>
      </c>
      <c r="BD24" s="9">
        <v>0.60596064814814821</v>
      </c>
      <c r="BE24" s="1">
        <v>36</v>
      </c>
      <c r="BF24" s="1" t="s">
        <v>81</v>
      </c>
      <c r="BG24" s="9">
        <v>0.60812500000000003</v>
      </c>
      <c r="BH24" s="1">
        <v>37</v>
      </c>
      <c r="BI24" s="1" t="s">
        <v>81</v>
      </c>
      <c r="BJ24" s="9">
        <v>0.62761574074074067</v>
      </c>
      <c r="BK24" s="1">
        <v>38</v>
      </c>
      <c r="BL24" s="1" t="s">
        <v>81</v>
      </c>
      <c r="BM24" s="9">
        <v>0.6290162037037037</v>
      </c>
      <c r="BN24" s="1">
        <v>51</v>
      </c>
      <c r="BO24" s="1" t="s">
        <v>81</v>
      </c>
      <c r="BP24" s="9">
        <v>0.65325231481481483</v>
      </c>
      <c r="BQ24" s="1">
        <v>52</v>
      </c>
      <c r="BR24" s="1" t="s">
        <v>81</v>
      </c>
      <c r="BS24" s="9">
        <v>0.65402777777777776</v>
      </c>
      <c r="BT24" s="9">
        <v>0.66729166666666673</v>
      </c>
      <c r="BU24" s="1"/>
      <c r="BV24" s="9">
        <f t="shared" si="1"/>
        <v>1.7129629629629162E-3</v>
      </c>
      <c r="BW24" s="9">
        <f t="shared" si="2"/>
        <v>2.0370370370370594E-3</v>
      </c>
      <c r="BX24" s="9">
        <f t="shared" si="3"/>
        <v>2.4074074074073581E-3</v>
      </c>
      <c r="BY24" s="9">
        <f t="shared" si="4"/>
        <v>2.5578703703703631E-3</v>
      </c>
      <c r="BZ24" s="9">
        <f t="shared" si="5"/>
        <v>2.5925925925924798E-3</v>
      </c>
      <c r="CA24" s="9">
        <f t="shared" si="6"/>
        <v>5.7870370370372015E-4</v>
      </c>
      <c r="CB24" s="9">
        <f t="shared" si="7"/>
        <v>7.1759259259251973E-4</v>
      </c>
      <c r="CC24" s="9">
        <f t="shared" si="8"/>
        <v>2.1643518518518201E-3</v>
      </c>
      <c r="CD24" s="9">
        <f t="shared" si="9"/>
        <v>1.4004629629630339E-3</v>
      </c>
      <c r="CE24" s="9">
        <f t="shared" si="10"/>
        <v>7.7546296296293615E-4</v>
      </c>
      <c r="CF24" s="9"/>
      <c r="CG24" s="1">
        <f t="shared" si="11"/>
        <v>65</v>
      </c>
      <c r="CH24" s="2">
        <f t="shared" si="12"/>
        <v>20</v>
      </c>
      <c r="CI24" s="10">
        <f t="shared" si="13"/>
        <v>1.6944444444444207E-2</v>
      </c>
      <c r="CJ24" s="1" t="str">
        <f t="shared" si="14"/>
        <v xml:space="preserve">Bodvar Þórisson </v>
      </c>
      <c r="CK24" s="1" t="str">
        <f t="shared" si="14"/>
        <v xml:space="preserve">HFR </v>
      </c>
      <c r="CL24" s="12">
        <f t="shared" si="69"/>
        <v>1.6203703703676631E-4</v>
      </c>
      <c r="CM24" s="12">
        <f t="shared" si="70"/>
        <v>4.4444444444443065E-3</v>
      </c>
      <c r="CN24" s="14">
        <f t="shared" si="71"/>
        <v>0.35555555555554735</v>
      </c>
      <c r="CO24" s="3"/>
      <c r="CP24" s="3"/>
      <c r="CQ24" s="1">
        <f t="shared" si="15"/>
        <v>2081993</v>
      </c>
      <c r="CR24" s="2">
        <f t="shared" si="16"/>
        <v>20</v>
      </c>
      <c r="CS24" s="10">
        <f t="shared" si="16"/>
        <v>1.6944444444444207E-2</v>
      </c>
      <c r="CT24" s="13">
        <f t="shared" si="17"/>
        <v>1.7129629629629162E-3</v>
      </c>
      <c r="CU24" s="2">
        <f t="shared" si="33"/>
        <v>17</v>
      </c>
      <c r="CV24" s="13">
        <f t="shared" si="34"/>
        <v>1.7129629629629162E-3</v>
      </c>
      <c r="CW24" s="2">
        <f t="shared" si="35"/>
        <v>17</v>
      </c>
      <c r="CX24" s="13">
        <f t="shared" si="18"/>
        <v>2.0370370370370594E-3</v>
      </c>
      <c r="CY24" s="2">
        <f t="shared" si="36"/>
        <v>21</v>
      </c>
      <c r="CZ24" s="13">
        <f t="shared" si="37"/>
        <v>3.7499999999999756E-3</v>
      </c>
      <c r="DA24" s="2">
        <f t="shared" si="38"/>
        <v>19</v>
      </c>
      <c r="DB24" s="13">
        <f t="shared" si="19"/>
        <v>2.4074074074073581E-3</v>
      </c>
      <c r="DC24" s="2">
        <f t="shared" si="39"/>
        <v>17</v>
      </c>
      <c r="DD24" s="13">
        <f t="shared" si="40"/>
        <v>6.1574074074073337E-3</v>
      </c>
      <c r="DE24" s="2">
        <f t="shared" si="41"/>
        <v>18</v>
      </c>
      <c r="DF24" s="13">
        <f t="shared" si="20"/>
        <v>2.5578703703703631E-3</v>
      </c>
      <c r="DG24" s="2">
        <f t="shared" si="42"/>
        <v>27</v>
      </c>
      <c r="DH24" s="13">
        <f t="shared" si="43"/>
        <v>8.7152777777776969E-3</v>
      </c>
      <c r="DI24" s="2">
        <f t="shared" si="44"/>
        <v>19</v>
      </c>
      <c r="DJ24" s="13">
        <f t="shared" si="21"/>
        <v>2.5925925925924798E-3</v>
      </c>
      <c r="DK24" s="2">
        <f t="shared" si="45"/>
        <v>18</v>
      </c>
      <c r="DL24" s="13">
        <f t="shared" si="46"/>
        <v>1.1307870370370177E-2</v>
      </c>
      <c r="DM24" s="2">
        <f t="shared" si="47"/>
        <v>18</v>
      </c>
      <c r="DN24" s="13">
        <f t="shared" si="22"/>
        <v>5.7870370370372015E-4</v>
      </c>
      <c r="DO24" s="2">
        <f t="shared" si="48"/>
        <v>14</v>
      </c>
      <c r="DP24" s="13">
        <f t="shared" si="49"/>
        <v>1.1886574074073897E-2</v>
      </c>
      <c r="DQ24" s="2">
        <f t="shared" si="50"/>
        <v>18</v>
      </c>
      <c r="DR24" s="13">
        <f t="shared" si="23"/>
        <v>7.1759259259251973E-4</v>
      </c>
      <c r="DS24" s="2">
        <f t="shared" si="24"/>
        <v>17</v>
      </c>
      <c r="DT24" s="13">
        <f t="shared" si="51"/>
        <v>1.2604166666666416E-2</v>
      </c>
      <c r="DU24" s="2">
        <f t="shared" si="25"/>
        <v>18</v>
      </c>
      <c r="DV24" s="13">
        <f t="shared" si="26"/>
        <v>2.1643518518518201E-3</v>
      </c>
      <c r="DW24" s="2">
        <f t="shared" si="27"/>
        <v>18</v>
      </c>
      <c r="DX24" s="13">
        <f t="shared" si="52"/>
        <v>1.4768518518518237E-2</v>
      </c>
      <c r="DY24" s="2">
        <f t="shared" si="28"/>
        <v>18</v>
      </c>
      <c r="DZ24" s="13">
        <f t="shared" si="29"/>
        <v>1.4004629629630339E-3</v>
      </c>
      <c r="EA24" s="2">
        <f t="shared" si="53"/>
        <v>30</v>
      </c>
      <c r="EB24" s="13">
        <f t="shared" si="54"/>
        <v>1.616898148148127E-2</v>
      </c>
      <c r="EC24" s="2">
        <f t="shared" si="30"/>
        <v>20</v>
      </c>
      <c r="ED24" s="13">
        <f t="shared" si="31"/>
        <v>7.7546296296293615E-4</v>
      </c>
      <c r="EE24" s="2">
        <f t="shared" si="55"/>
        <v>21</v>
      </c>
      <c r="EF24" s="9">
        <f t="shared" si="56"/>
        <v>1.6944444444444207E-2</v>
      </c>
      <c r="EG24" s="2">
        <f t="shared" si="32"/>
        <v>20</v>
      </c>
      <c r="EH24" s="9">
        <f t="shared" si="57"/>
        <v>0</v>
      </c>
      <c r="EI24" s="1"/>
      <c r="EJ24" s="21" t="str">
        <f t="shared" si="58"/>
        <v xml:space="preserve">Bodvar Þórisson </v>
      </c>
      <c r="EK24" s="2">
        <f t="shared" si="59"/>
        <v>17</v>
      </c>
      <c r="EL24" s="2">
        <f t="shared" si="60"/>
        <v>19</v>
      </c>
      <c r="EM24" s="2">
        <f t="shared" si="61"/>
        <v>18</v>
      </c>
      <c r="EN24" s="2">
        <f t="shared" si="62"/>
        <v>19</v>
      </c>
      <c r="EO24" s="2">
        <f t="shared" si="63"/>
        <v>18</v>
      </c>
      <c r="EP24" s="2">
        <f t="shared" si="64"/>
        <v>18</v>
      </c>
      <c r="EQ24" s="2">
        <f t="shared" si="65"/>
        <v>18</v>
      </c>
      <c r="ER24" s="2">
        <f t="shared" si="66"/>
        <v>18</v>
      </c>
      <c r="ES24" s="2">
        <f t="shared" si="67"/>
        <v>20</v>
      </c>
      <c r="ET24" s="2">
        <f t="shared" si="68"/>
        <v>20</v>
      </c>
    </row>
    <row r="25" spans="1:150" s="8" customFormat="1" x14ac:dyDescent="0.25">
      <c r="A25" s="1">
        <f t="shared" si="0"/>
        <v>97</v>
      </c>
      <c r="B25" s="1">
        <v>53</v>
      </c>
      <c r="C25" s="1">
        <v>2081996</v>
      </c>
      <c r="D25" s="1" t="s">
        <v>108</v>
      </c>
      <c r="E25" s="1" t="s">
        <v>84</v>
      </c>
      <c r="F25" s="1" t="s">
        <v>80</v>
      </c>
      <c r="G25" s="1" t="s">
        <v>81</v>
      </c>
      <c r="H25" s="9">
        <v>0.24876157407407407</v>
      </c>
      <c r="I25" s="1" t="s">
        <v>82</v>
      </c>
      <c r="J25" s="1">
        <v>20</v>
      </c>
      <c r="K25" s="9">
        <v>0.41170138888888891</v>
      </c>
      <c r="L25" s="1">
        <v>42</v>
      </c>
      <c r="M25" s="1" t="s">
        <v>81</v>
      </c>
      <c r="N25" s="9">
        <v>0.42435185185185187</v>
      </c>
      <c r="O25" s="1">
        <v>39</v>
      </c>
      <c r="P25" s="1" t="s">
        <v>81</v>
      </c>
      <c r="Q25" s="9">
        <v>0.42598379629629629</v>
      </c>
      <c r="R25" s="1">
        <v>53</v>
      </c>
      <c r="S25" s="1" t="s">
        <v>81</v>
      </c>
      <c r="T25" s="9">
        <v>0.45607638888888885</v>
      </c>
      <c r="U25" s="1">
        <v>41</v>
      </c>
      <c r="V25" s="1" t="s">
        <v>81</v>
      </c>
      <c r="W25" s="9">
        <v>0.4580555555555556</v>
      </c>
      <c r="X25" s="1">
        <v>48</v>
      </c>
      <c r="Y25" s="1" t="s">
        <v>81</v>
      </c>
      <c r="Z25" s="9">
        <v>0.49943287037037037</v>
      </c>
      <c r="AA25" s="1">
        <v>47</v>
      </c>
      <c r="AB25" s="1" t="s">
        <v>81</v>
      </c>
      <c r="AC25" s="9">
        <v>0.50231481481481477</v>
      </c>
      <c r="AD25" s="1">
        <v>44</v>
      </c>
      <c r="AE25" s="1" t="s">
        <v>81</v>
      </c>
      <c r="AF25" s="9">
        <v>0.5279166666666667</v>
      </c>
      <c r="AG25" s="1">
        <v>45</v>
      </c>
      <c r="AH25" s="1" t="s">
        <v>81</v>
      </c>
      <c r="AI25" s="9">
        <v>0.5301851851851852</v>
      </c>
      <c r="AJ25" s="1">
        <v>50</v>
      </c>
      <c r="AK25" s="1" t="s">
        <v>81</v>
      </c>
      <c r="AL25" s="9">
        <v>0.53615740740740747</v>
      </c>
      <c r="AM25" s="1">
        <v>40</v>
      </c>
      <c r="AN25" s="1" t="s">
        <v>81</v>
      </c>
      <c r="AO25" s="9">
        <v>0.53887731481481482</v>
      </c>
      <c r="AP25" s="1">
        <v>54</v>
      </c>
      <c r="AQ25" s="1" t="s">
        <v>81</v>
      </c>
      <c r="AR25" s="9">
        <v>0.53950231481481481</v>
      </c>
      <c r="AS25" s="1">
        <v>49</v>
      </c>
      <c r="AT25" s="1" t="s">
        <v>81</v>
      </c>
      <c r="AU25" s="9">
        <v>0.54010416666666672</v>
      </c>
      <c r="AV25" s="1">
        <v>33</v>
      </c>
      <c r="AW25" s="1" t="s">
        <v>81</v>
      </c>
      <c r="AX25" s="9">
        <v>0.59414351851851854</v>
      </c>
      <c r="AY25" s="1">
        <v>34</v>
      </c>
      <c r="AZ25" s="1" t="s">
        <v>81</v>
      </c>
      <c r="BA25" s="9">
        <v>0.59494212962962967</v>
      </c>
      <c r="BB25" s="1">
        <v>35</v>
      </c>
      <c r="BC25" s="1" t="s">
        <v>81</v>
      </c>
      <c r="BD25" s="9">
        <v>0.59978009259259257</v>
      </c>
      <c r="BE25" s="1">
        <v>36</v>
      </c>
      <c r="BF25" s="1" t="s">
        <v>81</v>
      </c>
      <c r="BG25" s="9">
        <v>0.60214120370370372</v>
      </c>
      <c r="BH25" s="1">
        <v>37</v>
      </c>
      <c r="BI25" s="1" t="s">
        <v>81</v>
      </c>
      <c r="BJ25" s="9">
        <v>0.62432870370370364</v>
      </c>
      <c r="BK25" s="1">
        <v>38</v>
      </c>
      <c r="BL25" s="1" t="s">
        <v>81</v>
      </c>
      <c r="BM25" s="9">
        <v>0.62581018518518516</v>
      </c>
      <c r="BN25" s="1">
        <v>51</v>
      </c>
      <c r="BO25" s="1" t="s">
        <v>81</v>
      </c>
      <c r="BP25" s="9">
        <v>0.64893518518518511</v>
      </c>
      <c r="BQ25" s="1">
        <v>52</v>
      </c>
      <c r="BR25" s="1" t="s">
        <v>81</v>
      </c>
      <c r="BS25" s="9">
        <v>0.64975694444444443</v>
      </c>
      <c r="BT25" s="9">
        <v>0.66046296296296292</v>
      </c>
      <c r="BU25" s="1"/>
      <c r="BV25" s="9">
        <f t="shared" si="1"/>
        <v>1.631944444444422E-3</v>
      </c>
      <c r="BW25" s="9">
        <f t="shared" si="2"/>
        <v>1.979166666666754E-3</v>
      </c>
      <c r="BX25" s="9">
        <f t="shared" si="3"/>
        <v>2.8819444444443953E-3</v>
      </c>
      <c r="BY25" s="9">
        <f t="shared" si="4"/>
        <v>2.2685185185185031E-3</v>
      </c>
      <c r="BZ25" s="9">
        <f t="shared" si="5"/>
        <v>2.7199074074073515E-3</v>
      </c>
      <c r="CA25" s="9">
        <f t="shared" si="6"/>
        <v>6.0185185185190893E-4</v>
      </c>
      <c r="CB25" s="9">
        <f t="shared" si="7"/>
        <v>7.9861111111112493E-4</v>
      </c>
      <c r="CC25" s="9">
        <f t="shared" si="8"/>
        <v>2.3611111111111471E-3</v>
      </c>
      <c r="CD25" s="9">
        <f t="shared" si="9"/>
        <v>1.481481481481528E-3</v>
      </c>
      <c r="CE25" s="9">
        <f t="shared" si="10"/>
        <v>8.217592592593137E-4</v>
      </c>
      <c r="CF25" s="9"/>
      <c r="CG25" s="1">
        <f t="shared" si="11"/>
        <v>65</v>
      </c>
      <c r="CH25" s="2">
        <f t="shared" si="12"/>
        <v>21</v>
      </c>
      <c r="CI25" s="10">
        <f t="shared" si="13"/>
        <v>1.7546296296296449E-2</v>
      </c>
      <c r="CJ25" s="1" t="str">
        <f t="shared" si="14"/>
        <v xml:space="preserve">Eiríkur Ingi Jóhannsson </v>
      </c>
      <c r="CK25" s="1" t="str">
        <f t="shared" si="14"/>
        <v xml:space="preserve">HFR </v>
      </c>
      <c r="CL25" s="12">
        <f t="shared" si="69"/>
        <v>6.0185185185224199E-4</v>
      </c>
      <c r="CM25" s="12">
        <f t="shared" si="70"/>
        <v>5.0462962962965485E-3</v>
      </c>
      <c r="CN25" s="14">
        <f t="shared" si="71"/>
        <v>0.4037037037037271</v>
      </c>
      <c r="CO25" s="3"/>
      <c r="CP25" s="3"/>
      <c r="CQ25" s="1">
        <f t="shared" si="15"/>
        <v>2081996</v>
      </c>
      <c r="CR25" s="2">
        <f t="shared" si="16"/>
        <v>21</v>
      </c>
      <c r="CS25" s="10">
        <f t="shared" si="16"/>
        <v>1.7546296296296449E-2</v>
      </c>
      <c r="CT25" s="13">
        <f t="shared" si="17"/>
        <v>1.631944444444422E-3</v>
      </c>
      <c r="CU25" s="2">
        <f t="shared" si="33"/>
        <v>11</v>
      </c>
      <c r="CV25" s="13">
        <f t="shared" si="34"/>
        <v>1.631944444444422E-3</v>
      </c>
      <c r="CW25" s="2">
        <f t="shared" si="35"/>
        <v>11</v>
      </c>
      <c r="CX25" s="13">
        <f t="shared" si="18"/>
        <v>1.979166666666754E-3</v>
      </c>
      <c r="CY25" s="2">
        <f t="shared" si="36"/>
        <v>18</v>
      </c>
      <c r="CZ25" s="13">
        <f t="shared" si="37"/>
        <v>3.611111111111176E-3</v>
      </c>
      <c r="DA25" s="2">
        <f t="shared" si="38"/>
        <v>17</v>
      </c>
      <c r="DB25" s="13">
        <f t="shared" si="19"/>
        <v>2.8819444444443953E-3</v>
      </c>
      <c r="DC25" s="2">
        <f t="shared" si="39"/>
        <v>27</v>
      </c>
      <c r="DD25" s="13">
        <f t="shared" si="40"/>
        <v>6.4930555555555713E-3</v>
      </c>
      <c r="DE25" s="2">
        <f t="shared" si="41"/>
        <v>21</v>
      </c>
      <c r="DF25" s="13">
        <f t="shared" si="20"/>
        <v>2.2685185185185031E-3</v>
      </c>
      <c r="DG25" s="2">
        <f t="shared" si="42"/>
        <v>14</v>
      </c>
      <c r="DH25" s="13">
        <f t="shared" si="43"/>
        <v>8.7615740740740744E-3</v>
      </c>
      <c r="DI25" s="2">
        <f t="shared" si="44"/>
        <v>20</v>
      </c>
      <c r="DJ25" s="13">
        <f t="shared" si="21"/>
        <v>2.7199074074073515E-3</v>
      </c>
      <c r="DK25" s="2">
        <f t="shared" si="45"/>
        <v>21</v>
      </c>
      <c r="DL25" s="13">
        <f t="shared" si="46"/>
        <v>1.1481481481481426E-2</v>
      </c>
      <c r="DM25" s="2">
        <f t="shared" si="47"/>
        <v>20</v>
      </c>
      <c r="DN25" s="13">
        <f t="shared" si="22"/>
        <v>6.0185185185190893E-4</v>
      </c>
      <c r="DO25" s="2">
        <f t="shared" si="48"/>
        <v>19</v>
      </c>
      <c r="DP25" s="13">
        <f t="shared" si="49"/>
        <v>1.2083333333333335E-2</v>
      </c>
      <c r="DQ25" s="2">
        <f t="shared" si="50"/>
        <v>20</v>
      </c>
      <c r="DR25" s="13">
        <f t="shared" si="23"/>
        <v>7.9861111111112493E-4</v>
      </c>
      <c r="DS25" s="2">
        <f t="shared" si="24"/>
        <v>21</v>
      </c>
      <c r="DT25" s="13">
        <f t="shared" si="51"/>
        <v>1.288194444444446E-2</v>
      </c>
      <c r="DU25" s="2">
        <f t="shared" si="25"/>
        <v>20</v>
      </c>
      <c r="DV25" s="13">
        <f t="shared" si="26"/>
        <v>2.3611111111111471E-3</v>
      </c>
      <c r="DW25" s="2">
        <f t="shared" si="27"/>
        <v>27</v>
      </c>
      <c r="DX25" s="13">
        <f t="shared" si="52"/>
        <v>1.5243055555555607E-2</v>
      </c>
      <c r="DY25" s="2">
        <f t="shared" si="28"/>
        <v>21</v>
      </c>
      <c r="DZ25" s="13">
        <f t="shared" si="29"/>
        <v>1.481481481481528E-3</v>
      </c>
      <c r="EA25" s="2">
        <f t="shared" si="53"/>
        <v>34</v>
      </c>
      <c r="EB25" s="13">
        <f t="shared" si="54"/>
        <v>1.6724537037037135E-2</v>
      </c>
      <c r="EC25" s="2">
        <f t="shared" si="30"/>
        <v>21</v>
      </c>
      <c r="ED25" s="13">
        <f t="shared" si="31"/>
        <v>8.217592592593137E-4</v>
      </c>
      <c r="EE25" s="2">
        <f t="shared" si="55"/>
        <v>29</v>
      </c>
      <c r="EF25" s="9">
        <f t="shared" si="56"/>
        <v>1.7546296296296449E-2</v>
      </c>
      <c r="EG25" s="2">
        <f t="shared" si="32"/>
        <v>21</v>
      </c>
      <c r="EH25" s="9">
        <f t="shared" si="57"/>
        <v>0</v>
      </c>
      <c r="EI25" s="1"/>
      <c r="EJ25" s="21" t="str">
        <f t="shared" si="58"/>
        <v xml:space="preserve">Eiríkur Ingi Jóhannsson </v>
      </c>
      <c r="EK25" s="2">
        <f t="shared" si="59"/>
        <v>11</v>
      </c>
      <c r="EL25" s="2">
        <f t="shared" si="60"/>
        <v>17</v>
      </c>
      <c r="EM25" s="2">
        <f t="shared" si="61"/>
        <v>21</v>
      </c>
      <c r="EN25" s="2">
        <f t="shared" si="62"/>
        <v>20</v>
      </c>
      <c r="EO25" s="2">
        <f t="shared" si="63"/>
        <v>20</v>
      </c>
      <c r="EP25" s="2">
        <f t="shared" si="64"/>
        <v>20</v>
      </c>
      <c r="EQ25" s="2">
        <f t="shared" si="65"/>
        <v>20</v>
      </c>
      <c r="ER25" s="2">
        <f t="shared" si="66"/>
        <v>21</v>
      </c>
      <c r="ES25" s="2">
        <f t="shared" si="67"/>
        <v>21</v>
      </c>
      <c r="ET25" s="2">
        <f t="shared" si="68"/>
        <v>21</v>
      </c>
    </row>
    <row r="26" spans="1:150" s="8" customFormat="1" x14ac:dyDescent="0.25">
      <c r="A26" s="1">
        <f t="shared" si="0"/>
        <v>97</v>
      </c>
      <c r="B26" s="1">
        <v>12</v>
      </c>
      <c r="C26" s="1">
        <v>2031090</v>
      </c>
      <c r="D26" s="1" t="s">
        <v>109</v>
      </c>
      <c r="E26" s="1" t="s">
        <v>86</v>
      </c>
      <c r="F26" s="1" t="s">
        <v>80</v>
      </c>
      <c r="G26" s="1" t="s">
        <v>81</v>
      </c>
      <c r="H26" s="9">
        <v>0.2569791666666667</v>
      </c>
      <c r="I26" s="1" t="s">
        <v>82</v>
      </c>
      <c r="J26" s="1">
        <v>20</v>
      </c>
      <c r="K26" s="9">
        <v>0.41417824074074078</v>
      </c>
      <c r="L26" s="1">
        <v>42</v>
      </c>
      <c r="M26" s="1" t="s">
        <v>81</v>
      </c>
      <c r="N26" s="9">
        <v>0.43111111111111117</v>
      </c>
      <c r="O26" s="1">
        <v>39</v>
      </c>
      <c r="P26" s="1" t="s">
        <v>81</v>
      </c>
      <c r="Q26" s="9">
        <v>0.43288194444444444</v>
      </c>
      <c r="R26" s="1">
        <v>53</v>
      </c>
      <c r="S26" s="1" t="s">
        <v>81</v>
      </c>
      <c r="T26" s="9">
        <v>0.45734953703703707</v>
      </c>
      <c r="U26" s="1">
        <v>41</v>
      </c>
      <c r="V26" s="1" t="s">
        <v>81</v>
      </c>
      <c r="W26" s="9">
        <v>0.45934027777777775</v>
      </c>
      <c r="X26" s="1">
        <v>48</v>
      </c>
      <c r="Y26" s="1" t="s">
        <v>81</v>
      </c>
      <c r="Z26" s="9">
        <v>0.50270833333333331</v>
      </c>
      <c r="AA26" s="1">
        <v>47</v>
      </c>
      <c r="AB26" s="1" t="s">
        <v>81</v>
      </c>
      <c r="AC26" s="9">
        <v>0.50539351851851855</v>
      </c>
      <c r="AD26" s="1">
        <v>44</v>
      </c>
      <c r="AE26" s="1" t="s">
        <v>81</v>
      </c>
      <c r="AF26" s="9">
        <v>0.53459490740740734</v>
      </c>
      <c r="AG26" s="1">
        <v>45</v>
      </c>
      <c r="AH26" s="1" t="s">
        <v>81</v>
      </c>
      <c r="AI26" s="9">
        <v>0.53706018518518517</v>
      </c>
      <c r="AJ26" s="1">
        <v>50</v>
      </c>
      <c r="AK26" s="1" t="s">
        <v>81</v>
      </c>
      <c r="AL26" s="9">
        <v>0.54489583333333336</v>
      </c>
      <c r="AM26" s="1">
        <v>40</v>
      </c>
      <c r="AN26" s="1" t="s">
        <v>81</v>
      </c>
      <c r="AO26" s="9">
        <v>0.54759259259259252</v>
      </c>
      <c r="AP26" s="1">
        <v>54</v>
      </c>
      <c r="AQ26" s="1" t="s">
        <v>81</v>
      </c>
      <c r="AR26" s="9">
        <v>0.5533217592592593</v>
      </c>
      <c r="AS26" s="1">
        <v>49</v>
      </c>
      <c r="AT26" s="1" t="s">
        <v>81</v>
      </c>
      <c r="AU26" s="9">
        <v>0.55403935185185182</v>
      </c>
      <c r="AV26" s="1">
        <v>33</v>
      </c>
      <c r="AW26" s="1" t="s">
        <v>81</v>
      </c>
      <c r="AX26" s="9">
        <v>0.60245370370370377</v>
      </c>
      <c r="AY26" s="1">
        <v>34</v>
      </c>
      <c r="AZ26" s="1" t="s">
        <v>81</v>
      </c>
      <c r="BA26" s="9">
        <v>0.60335648148148147</v>
      </c>
      <c r="BB26" s="1">
        <v>35</v>
      </c>
      <c r="BC26" s="1" t="s">
        <v>81</v>
      </c>
      <c r="BD26" s="9">
        <v>0.61466435185185186</v>
      </c>
      <c r="BE26" s="1">
        <v>36</v>
      </c>
      <c r="BF26" s="1" t="s">
        <v>81</v>
      </c>
      <c r="BG26" s="9">
        <v>0.61701388888888886</v>
      </c>
      <c r="BH26" s="1">
        <v>37</v>
      </c>
      <c r="BI26" s="1" t="s">
        <v>81</v>
      </c>
      <c r="BJ26" s="9">
        <v>0.63012731481481488</v>
      </c>
      <c r="BK26" s="1">
        <v>38</v>
      </c>
      <c r="BL26" s="1" t="s">
        <v>81</v>
      </c>
      <c r="BM26" s="9">
        <v>0.63138888888888889</v>
      </c>
      <c r="BN26" s="1">
        <v>51</v>
      </c>
      <c r="BO26" s="1" t="s">
        <v>81</v>
      </c>
      <c r="BP26" s="9">
        <v>0.65467592592592594</v>
      </c>
      <c r="BQ26" s="1">
        <v>52</v>
      </c>
      <c r="BR26" s="1" t="s">
        <v>81</v>
      </c>
      <c r="BS26" s="9">
        <v>0.65543981481481484</v>
      </c>
      <c r="BT26" s="9">
        <v>0.67115740740740737</v>
      </c>
      <c r="BU26" s="1"/>
      <c r="BV26" s="9">
        <f t="shared" si="1"/>
        <v>1.7708333333332771E-3</v>
      </c>
      <c r="BW26" s="9">
        <f t="shared" si="2"/>
        <v>1.9907407407406819E-3</v>
      </c>
      <c r="BX26" s="9">
        <f t="shared" si="3"/>
        <v>2.6851851851852349E-3</v>
      </c>
      <c r="BY26" s="9">
        <f t="shared" si="4"/>
        <v>2.4652777777778301E-3</v>
      </c>
      <c r="BZ26" s="9">
        <f t="shared" si="5"/>
        <v>2.6967592592591627E-3</v>
      </c>
      <c r="CA26" s="9">
        <f t="shared" si="6"/>
        <v>7.1759259259251973E-4</v>
      </c>
      <c r="CB26" s="9">
        <f t="shared" si="7"/>
        <v>9.0277777777769685E-4</v>
      </c>
      <c r="CC26" s="9">
        <f t="shared" si="8"/>
        <v>2.3495370370369972E-3</v>
      </c>
      <c r="CD26" s="9">
        <f t="shared" si="9"/>
        <v>1.2615740740740122E-3</v>
      </c>
      <c r="CE26" s="9">
        <f t="shared" si="10"/>
        <v>7.6388888888889728E-4</v>
      </c>
      <c r="CF26" s="9"/>
      <c r="CG26" s="1">
        <f t="shared" si="11"/>
        <v>65</v>
      </c>
      <c r="CH26" s="2">
        <f t="shared" si="12"/>
        <v>22</v>
      </c>
      <c r="CI26" s="10">
        <f t="shared" si="13"/>
        <v>1.760416666666631E-2</v>
      </c>
      <c r="CJ26" s="1" t="str">
        <f t="shared" si="14"/>
        <v xml:space="preserve">Halldór Einarsson </v>
      </c>
      <c r="CK26" s="1" t="str">
        <f t="shared" si="14"/>
        <v xml:space="preserve">Utan félags </v>
      </c>
      <c r="CL26" s="12">
        <f t="shared" si="69"/>
        <v>5.7870370369861313E-5</v>
      </c>
      <c r="CM26" s="12">
        <f t="shared" si="70"/>
        <v>5.1041666666664098E-3</v>
      </c>
      <c r="CN26" s="14">
        <f t="shared" si="71"/>
        <v>0.40833333333331606</v>
      </c>
      <c r="CO26" s="3"/>
      <c r="CP26" s="3"/>
      <c r="CQ26" s="1">
        <f t="shared" si="15"/>
        <v>2031090</v>
      </c>
      <c r="CR26" s="2">
        <f t="shared" si="16"/>
        <v>22</v>
      </c>
      <c r="CS26" s="10">
        <f t="shared" si="16"/>
        <v>1.760416666666631E-2</v>
      </c>
      <c r="CT26" s="13">
        <f t="shared" si="17"/>
        <v>1.7708333333332771E-3</v>
      </c>
      <c r="CU26" s="2">
        <f t="shared" si="33"/>
        <v>20</v>
      </c>
      <c r="CV26" s="13">
        <f t="shared" si="34"/>
        <v>1.7708333333332771E-3</v>
      </c>
      <c r="CW26" s="2">
        <f t="shared" si="35"/>
        <v>20</v>
      </c>
      <c r="CX26" s="13">
        <f t="shared" si="18"/>
        <v>1.9907407407406819E-3</v>
      </c>
      <c r="CY26" s="2">
        <f t="shared" si="36"/>
        <v>19</v>
      </c>
      <c r="CZ26" s="13">
        <f t="shared" si="37"/>
        <v>3.7615740740739589E-3</v>
      </c>
      <c r="DA26" s="2">
        <f t="shared" si="38"/>
        <v>21</v>
      </c>
      <c r="DB26" s="13">
        <f t="shared" si="19"/>
        <v>2.6851851851852349E-3</v>
      </c>
      <c r="DC26" s="2">
        <f t="shared" si="39"/>
        <v>23</v>
      </c>
      <c r="DD26" s="13">
        <f t="shared" si="40"/>
        <v>6.4467592592591938E-3</v>
      </c>
      <c r="DE26" s="2">
        <f t="shared" si="41"/>
        <v>20</v>
      </c>
      <c r="DF26" s="13">
        <f t="shared" si="20"/>
        <v>2.4652777777778301E-3</v>
      </c>
      <c r="DG26" s="2">
        <f t="shared" si="42"/>
        <v>23</v>
      </c>
      <c r="DH26" s="13">
        <f t="shared" si="43"/>
        <v>8.9120370370370239E-3</v>
      </c>
      <c r="DI26" s="2">
        <f t="shared" si="44"/>
        <v>21</v>
      </c>
      <c r="DJ26" s="13">
        <f t="shared" si="21"/>
        <v>2.6967592592591627E-3</v>
      </c>
      <c r="DK26" s="2">
        <f t="shared" si="45"/>
        <v>20</v>
      </c>
      <c r="DL26" s="13">
        <f t="shared" si="46"/>
        <v>1.1608796296296187E-2</v>
      </c>
      <c r="DM26" s="2">
        <f t="shared" si="47"/>
        <v>21</v>
      </c>
      <c r="DN26" s="13">
        <f t="shared" si="22"/>
        <v>7.1759259259251973E-4</v>
      </c>
      <c r="DO26" s="2">
        <f t="shared" si="48"/>
        <v>27</v>
      </c>
      <c r="DP26" s="13">
        <f t="shared" si="49"/>
        <v>1.2326388888888706E-2</v>
      </c>
      <c r="DQ26" s="2">
        <f t="shared" si="50"/>
        <v>21</v>
      </c>
      <c r="DR26" s="13">
        <f t="shared" si="23"/>
        <v>9.0277777777769685E-4</v>
      </c>
      <c r="DS26" s="2">
        <f t="shared" si="24"/>
        <v>26</v>
      </c>
      <c r="DT26" s="13">
        <f t="shared" si="51"/>
        <v>1.3229166666666403E-2</v>
      </c>
      <c r="DU26" s="2">
        <f t="shared" si="25"/>
        <v>22</v>
      </c>
      <c r="DV26" s="13">
        <f t="shared" si="26"/>
        <v>2.3495370370369972E-3</v>
      </c>
      <c r="DW26" s="2">
        <f t="shared" si="27"/>
        <v>26</v>
      </c>
      <c r="DX26" s="13">
        <f t="shared" si="52"/>
        <v>1.55787037037034E-2</v>
      </c>
      <c r="DY26" s="2">
        <f t="shared" si="28"/>
        <v>22</v>
      </c>
      <c r="DZ26" s="13">
        <f t="shared" si="29"/>
        <v>1.2615740740740122E-3</v>
      </c>
      <c r="EA26" s="2">
        <f t="shared" si="53"/>
        <v>21</v>
      </c>
      <c r="EB26" s="13">
        <f t="shared" si="54"/>
        <v>1.6840277777777413E-2</v>
      </c>
      <c r="EC26" s="2">
        <f t="shared" si="30"/>
        <v>22</v>
      </c>
      <c r="ED26" s="13">
        <f t="shared" si="31"/>
        <v>7.6388888888889728E-4</v>
      </c>
      <c r="EE26" s="2">
        <f t="shared" si="55"/>
        <v>19</v>
      </c>
      <c r="EF26" s="9">
        <f t="shared" si="56"/>
        <v>1.760416666666631E-2</v>
      </c>
      <c r="EG26" s="2">
        <f t="shared" si="32"/>
        <v>22</v>
      </c>
      <c r="EH26" s="9">
        <f t="shared" si="57"/>
        <v>0</v>
      </c>
      <c r="EI26" s="1"/>
      <c r="EJ26" s="21" t="str">
        <f t="shared" si="58"/>
        <v xml:space="preserve">Halldór Einarsson </v>
      </c>
      <c r="EK26" s="2">
        <f t="shared" si="59"/>
        <v>20</v>
      </c>
      <c r="EL26" s="2">
        <f t="shared" si="60"/>
        <v>21</v>
      </c>
      <c r="EM26" s="2">
        <f t="shared" si="61"/>
        <v>20</v>
      </c>
      <c r="EN26" s="2">
        <f t="shared" si="62"/>
        <v>21</v>
      </c>
      <c r="EO26" s="2">
        <f t="shared" si="63"/>
        <v>21</v>
      </c>
      <c r="EP26" s="2">
        <f t="shared" si="64"/>
        <v>21</v>
      </c>
      <c r="EQ26" s="2">
        <f t="shared" si="65"/>
        <v>22</v>
      </c>
      <c r="ER26" s="2">
        <f t="shared" si="66"/>
        <v>22</v>
      </c>
      <c r="ES26" s="2">
        <f t="shared" si="67"/>
        <v>22</v>
      </c>
      <c r="ET26" s="2">
        <f t="shared" si="68"/>
        <v>22</v>
      </c>
    </row>
    <row r="27" spans="1:150" s="8" customFormat="1" x14ac:dyDescent="0.25">
      <c r="A27" s="1">
        <f t="shared" si="0"/>
        <v>97</v>
      </c>
      <c r="B27" s="1">
        <v>2</v>
      </c>
      <c r="C27" s="1">
        <v>2082008</v>
      </c>
      <c r="D27" s="1" t="s">
        <v>110</v>
      </c>
      <c r="E27" s="1" t="s">
        <v>86</v>
      </c>
      <c r="F27" s="1" t="s">
        <v>80</v>
      </c>
      <c r="G27" s="1" t="s">
        <v>81</v>
      </c>
      <c r="H27" s="9">
        <v>0.24590277777777778</v>
      </c>
      <c r="I27" s="1" t="s">
        <v>82</v>
      </c>
      <c r="J27" s="1">
        <v>20</v>
      </c>
      <c r="K27" s="9">
        <v>0.4145949074074074</v>
      </c>
      <c r="L27" s="1">
        <v>42</v>
      </c>
      <c r="M27" s="1" t="s">
        <v>81</v>
      </c>
      <c r="N27" s="9">
        <v>0.43023148148148144</v>
      </c>
      <c r="O27" s="1">
        <v>39</v>
      </c>
      <c r="P27" s="1" t="s">
        <v>81</v>
      </c>
      <c r="Q27" s="9">
        <v>0.43210648148148145</v>
      </c>
      <c r="R27" s="1">
        <v>53</v>
      </c>
      <c r="S27" s="1" t="s">
        <v>81</v>
      </c>
      <c r="T27" s="9">
        <v>0.45418981481481485</v>
      </c>
      <c r="U27" s="1">
        <v>41</v>
      </c>
      <c r="V27" s="1" t="s">
        <v>81</v>
      </c>
      <c r="W27" s="9">
        <v>0.45635416666666667</v>
      </c>
      <c r="X27" s="1">
        <v>48</v>
      </c>
      <c r="Y27" s="1" t="s">
        <v>81</v>
      </c>
      <c r="Z27" s="9">
        <v>0.50056712962962957</v>
      </c>
      <c r="AA27" s="1">
        <v>47</v>
      </c>
      <c r="AB27" s="1" t="s">
        <v>81</v>
      </c>
      <c r="AC27" s="9">
        <v>0.50357638888888889</v>
      </c>
      <c r="AD27" s="1">
        <v>44</v>
      </c>
      <c r="AE27" s="1" t="s">
        <v>81</v>
      </c>
      <c r="AF27" s="9">
        <v>0.53719907407407408</v>
      </c>
      <c r="AG27" s="1">
        <v>45</v>
      </c>
      <c r="AH27" s="1" t="s">
        <v>81</v>
      </c>
      <c r="AI27" s="9">
        <v>0.53973379629629636</v>
      </c>
      <c r="AJ27" s="1">
        <v>50</v>
      </c>
      <c r="AK27" s="1" t="s">
        <v>81</v>
      </c>
      <c r="AL27" s="9">
        <v>0.5425578703703704</v>
      </c>
      <c r="AM27" s="1">
        <v>40</v>
      </c>
      <c r="AN27" s="1" t="s">
        <v>81</v>
      </c>
      <c r="AO27" s="9">
        <v>0.54540509259259262</v>
      </c>
      <c r="AP27" s="1">
        <v>54</v>
      </c>
      <c r="AQ27" s="1" t="s">
        <v>81</v>
      </c>
      <c r="AR27" s="9">
        <v>0.54603009259259261</v>
      </c>
      <c r="AS27" s="1">
        <v>49</v>
      </c>
      <c r="AT27" s="1" t="s">
        <v>81</v>
      </c>
      <c r="AU27" s="9">
        <v>0.54670138888888886</v>
      </c>
      <c r="AV27" s="1">
        <v>33</v>
      </c>
      <c r="AW27" s="1" t="s">
        <v>81</v>
      </c>
      <c r="AX27" s="9">
        <v>0.5973032407407407</v>
      </c>
      <c r="AY27" s="1">
        <v>34</v>
      </c>
      <c r="AZ27" s="1" t="s">
        <v>81</v>
      </c>
      <c r="BA27" s="9">
        <v>0.59821759259259266</v>
      </c>
      <c r="BB27" s="1">
        <v>35</v>
      </c>
      <c r="BC27" s="1" t="s">
        <v>81</v>
      </c>
      <c r="BD27" s="9">
        <v>0.60356481481481483</v>
      </c>
      <c r="BE27" s="1">
        <v>36</v>
      </c>
      <c r="BF27" s="1" t="s">
        <v>81</v>
      </c>
      <c r="BG27" s="9">
        <v>0.60576388888888888</v>
      </c>
      <c r="BH27" s="1">
        <v>37</v>
      </c>
      <c r="BI27" s="1" t="s">
        <v>81</v>
      </c>
      <c r="BJ27" s="9">
        <v>0.62488425925925928</v>
      </c>
      <c r="BK27" s="1">
        <v>38</v>
      </c>
      <c r="BL27" s="1" t="s">
        <v>81</v>
      </c>
      <c r="BM27" s="9">
        <v>0.62613425925925925</v>
      </c>
      <c r="BN27" s="1">
        <v>51</v>
      </c>
      <c r="BO27" s="1" t="s">
        <v>81</v>
      </c>
      <c r="BP27" s="9">
        <v>0.65172453703703703</v>
      </c>
      <c r="BQ27" s="1">
        <v>52</v>
      </c>
      <c r="BR27" s="1" t="s">
        <v>81</v>
      </c>
      <c r="BS27" s="9">
        <v>0.6525347222222222</v>
      </c>
      <c r="BT27" s="9">
        <v>0.66049768518518526</v>
      </c>
      <c r="BU27" s="1"/>
      <c r="BV27" s="9">
        <f t="shared" si="1"/>
        <v>1.8750000000000155E-3</v>
      </c>
      <c r="BW27" s="9">
        <f t="shared" si="2"/>
        <v>2.1643518518518201E-3</v>
      </c>
      <c r="BX27" s="9">
        <f t="shared" si="3"/>
        <v>3.0092592592593226E-3</v>
      </c>
      <c r="BY27" s="9">
        <f t="shared" si="4"/>
        <v>2.5347222222222854E-3</v>
      </c>
      <c r="BZ27" s="9">
        <f t="shared" si="5"/>
        <v>2.8472222222222232E-3</v>
      </c>
      <c r="CA27" s="9">
        <f t="shared" si="6"/>
        <v>6.712962962962532E-4</v>
      </c>
      <c r="CB27" s="9">
        <f t="shared" si="7"/>
        <v>9.1435185185195778E-4</v>
      </c>
      <c r="CC27" s="9">
        <f t="shared" si="8"/>
        <v>2.1990740740740478E-3</v>
      </c>
      <c r="CD27" s="9">
        <f t="shared" si="9"/>
        <v>1.2499999999999734E-3</v>
      </c>
      <c r="CE27" s="9">
        <f t="shared" si="10"/>
        <v>8.101851851851638E-4</v>
      </c>
      <c r="CF27" s="9"/>
      <c r="CG27" s="1">
        <f t="shared" si="11"/>
        <v>65</v>
      </c>
      <c r="CH27" s="2">
        <f t="shared" si="12"/>
        <v>23</v>
      </c>
      <c r="CI27" s="10">
        <f t="shared" si="13"/>
        <v>1.8275462962963063E-2</v>
      </c>
      <c r="CJ27" s="1" t="str">
        <f t="shared" si="14"/>
        <v xml:space="preserve">Marteinn Sigurðsson </v>
      </c>
      <c r="CK27" s="1" t="str">
        <f t="shared" si="14"/>
        <v xml:space="preserve">Utan félags </v>
      </c>
      <c r="CL27" s="12">
        <f t="shared" si="69"/>
        <v>6.712962962967528E-4</v>
      </c>
      <c r="CM27" s="12">
        <f t="shared" si="70"/>
        <v>5.7754629629631626E-3</v>
      </c>
      <c r="CN27" s="14">
        <f t="shared" si="71"/>
        <v>0.46203703703705673</v>
      </c>
      <c r="CO27" s="3"/>
      <c r="CP27" s="3"/>
      <c r="CQ27" s="1">
        <f t="shared" si="15"/>
        <v>2082008</v>
      </c>
      <c r="CR27" s="2">
        <f t="shared" si="16"/>
        <v>23</v>
      </c>
      <c r="CS27" s="10">
        <f t="shared" si="16"/>
        <v>1.8275462962963063E-2</v>
      </c>
      <c r="CT27" s="13">
        <f t="shared" si="17"/>
        <v>1.8750000000000155E-3</v>
      </c>
      <c r="CU27" s="2">
        <f t="shared" si="33"/>
        <v>28</v>
      </c>
      <c r="CV27" s="13">
        <f t="shared" si="34"/>
        <v>1.8750000000000155E-3</v>
      </c>
      <c r="CW27" s="2">
        <f t="shared" si="35"/>
        <v>28</v>
      </c>
      <c r="CX27" s="13">
        <f t="shared" si="18"/>
        <v>2.1643518518518201E-3</v>
      </c>
      <c r="CY27" s="2">
        <f t="shared" si="36"/>
        <v>26</v>
      </c>
      <c r="CZ27" s="13">
        <f t="shared" si="37"/>
        <v>4.0393518518518357E-3</v>
      </c>
      <c r="DA27" s="2">
        <f t="shared" si="38"/>
        <v>27</v>
      </c>
      <c r="DB27" s="13">
        <f t="shared" si="19"/>
        <v>3.0092592592593226E-3</v>
      </c>
      <c r="DC27" s="2">
        <f t="shared" si="39"/>
        <v>30</v>
      </c>
      <c r="DD27" s="13">
        <f t="shared" si="40"/>
        <v>7.0486111111111582E-3</v>
      </c>
      <c r="DE27" s="2">
        <f t="shared" si="41"/>
        <v>28</v>
      </c>
      <c r="DF27" s="13">
        <f t="shared" si="20"/>
        <v>2.5347222222222854E-3</v>
      </c>
      <c r="DG27" s="2">
        <f t="shared" si="42"/>
        <v>26</v>
      </c>
      <c r="DH27" s="13">
        <f t="shared" si="43"/>
        <v>9.5833333333334436E-3</v>
      </c>
      <c r="DI27" s="2">
        <f t="shared" si="44"/>
        <v>27</v>
      </c>
      <c r="DJ27" s="13">
        <f t="shared" si="21"/>
        <v>2.8472222222222232E-3</v>
      </c>
      <c r="DK27" s="2">
        <f t="shared" si="45"/>
        <v>25</v>
      </c>
      <c r="DL27" s="13">
        <f t="shared" si="46"/>
        <v>1.2430555555555667E-2</v>
      </c>
      <c r="DM27" s="2">
        <f t="shared" si="47"/>
        <v>25</v>
      </c>
      <c r="DN27" s="13">
        <f t="shared" si="22"/>
        <v>6.712962962962532E-4</v>
      </c>
      <c r="DO27" s="2">
        <f t="shared" si="48"/>
        <v>22</v>
      </c>
      <c r="DP27" s="13">
        <f t="shared" si="49"/>
        <v>1.310185185185192E-2</v>
      </c>
      <c r="DQ27" s="2">
        <f t="shared" si="50"/>
        <v>25</v>
      </c>
      <c r="DR27" s="13">
        <f t="shared" si="23"/>
        <v>9.1435185185195778E-4</v>
      </c>
      <c r="DS27" s="2">
        <f t="shared" si="24"/>
        <v>28</v>
      </c>
      <c r="DT27" s="13">
        <f t="shared" si="51"/>
        <v>1.4016203703703878E-2</v>
      </c>
      <c r="DU27" s="2">
        <f t="shared" si="25"/>
        <v>25</v>
      </c>
      <c r="DV27" s="13">
        <f t="shared" si="26"/>
        <v>2.1990740740740478E-3</v>
      </c>
      <c r="DW27" s="2">
        <f t="shared" si="27"/>
        <v>20</v>
      </c>
      <c r="DX27" s="13">
        <f t="shared" si="52"/>
        <v>1.6215277777777926E-2</v>
      </c>
      <c r="DY27" s="2">
        <f t="shared" si="28"/>
        <v>24</v>
      </c>
      <c r="DZ27" s="13">
        <f t="shared" si="29"/>
        <v>1.2499999999999734E-3</v>
      </c>
      <c r="EA27" s="2">
        <f t="shared" si="53"/>
        <v>19</v>
      </c>
      <c r="EB27" s="13">
        <f t="shared" si="54"/>
        <v>1.7465277777777899E-2</v>
      </c>
      <c r="EC27" s="2">
        <f t="shared" si="30"/>
        <v>23</v>
      </c>
      <c r="ED27" s="13">
        <f t="shared" si="31"/>
        <v>8.101851851851638E-4</v>
      </c>
      <c r="EE27" s="2">
        <f t="shared" si="55"/>
        <v>25</v>
      </c>
      <c r="EF27" s="9">
        <f t="shared" si="56"/>
        <v>1.8275462962963063E-2</v>
      </c>
      <c r="EG27" s="2">
        <f t="shared" si="32"/>
        <v>23</v>
      </c>
      <c r="EH27" s="9">
        <f t="shared" si="57"/>
        <v>0</v>
      </c>
      <c r="EI27" s="1"/>
      <c r="EJ27" s="21" t="str">
        <f t="shared" si="58"/>
        <v xml:space="preserve">Marteinn Sigurðsson </v>
      </c>
      <c r="EK27" s="2">
        <f t="shared" si="59"/>
        <v>28</v>
      </c>
      <c r="EL27" s="2">
        <f t="shared" si="60"/>
        <v>27</v>
      </c>
      <c r="EM27" s="2">
        <f t="shared" si="61"/>
        <v>28</v>
      </c>
      <c r="EN27" s="2">
        <f t="shared" si="62"/>
        <v>27</v>
      </c>
      <c r="EO27" s="2">
        <f t="shared" si="63"/>
        <v>25</v>
      </c>
      <c r="EP27" s="2">
        <f t="shared" si="64"/>
        <v>25</v>
      </c>
      <c r="EQ27" s="2">
        <f t="shared" si="65"/>
        <v>25</v>
      </c>
      <c r="ER27" s="2">
        <f t="shared" si="66"/>
        <v>24</v>
      </c>
      <c r="ES27" s="2">
        <f t="shared" si="67"/>
        <v>23</v>
      </c>
      <c r="ET27" s="2">
        <f t="shared" si="68"/>
        <v>23</v>
      </c>
    </row>
    <row r="28" spans="1:150" s="8" customFormat="1" x14ac:dyDescent="0.25">
      <c r="A28" s="1">
        <f t="shared" si="0"/>
        <v>99</v>
      </c>
      <c r="B28" s="1">
        <v>52</v>
      </c>
      <c r="C28" s="1">
        <v>2031104</v>
      </c>
      <c r="D28" s="1" t="s">
        <v>111</v>
      </c>
      <c r="E28" s="1" t="s">
        <v>84</v>
      </c>
      <c r="F28" s="1" t="s">
        <v>80</v>
      </c>
      <c r="G28" s="1" t="s">
        <v>81</v>
      </c>
      <c r="H28" s="9">
        <v>0.24869212962962961</v>
      </c>
      <c r="I28" s="1" t="s">
        <v>82</v>
      </c>
      <c r="J28" s="1">
        <v>20</v>
      </c>
      <c r="K28" s="9">
        <v>0.41158564814814813</v>
      </c>
      <c r="L28" s="1">
        <v>42</v>
      </c>
      <c r="M28" s="1" t="s">
        <v>81</v>
      </c>
      <c r="N28" s="9">
        <v>0.42622685185185188</v>
      </c>
      <c r="O28" s="1">
        <v>39</v>
      </c>
      <c r="P28" s="1" t="s">
        <v>81</v>
      </c>
      <c r="Q28" s="9">
        <v>0.42807870370370371</v>
      </c>
      <c r="R28" s="1">
        <v>53</v>
      </c>
      <c r="S28" s="1" t="s">
        <v>81</v>
      </c>
      <c r="T28" s="9">
        <v>0.4562268518518518</v>
      </c>
      <c r="U28" s="1">
        <v>41</v>
      </c>
      <c r="V28" s="1" t="s">
        <v>81</v>
      </c>
      <c r="W28" s="9">
        <v>0.45833333333333331</v>
      </c>
      <c r="X28" s="1">
        <v>48</v>
      </c>
      <c r="Y28" s="1" t="s">
        <v>81</v>
      </c>
      <c r="Z28" s="9">
        <v>0.50607638888888895</v>
      </c>
      <c r="AA28" s="1">
        <v>47</v>
      </c>
      <c r="AB28" s="1" t="s">
        <v>81</v>
      </c>
      <c r="AC28" s="9">
        <v>0.50875000000000004</v>
      </c>
      <c r="AD28" s="1">
        <v>44</v>
      </c>
      <c r="AE28" s="1" t="s">
        <v>81</v>
      </c>
      <c r="AF28" s="9">
        <v>0.53165509259259258</v>
      </c>
      <c r="AG28" s="1">
        <v>45</v>
      </c>
      <c r="AH28" s="1" t="s">
        <v>81</v>
      </c>
      <c r="AI28" s="9">
        <v>0.53424768518518517</v>
      </c>
      <c r="AJ28" s="1">
        <v>50</v>
      </c>
      <c r="AK28" s="1" t="s">
        <v>81</v>
      </c>
      <c r="AL28" s="9">
        <v>0.54554398148148142</v>
      </c>
      <c r="AM28" s="1">
        <v>40</v>
      </c>
      <c r="AN28" s="1" t="s">
        <v>81</v>
      </c>
      <c r="AO28" s="9">
        <v>0.54837962962962961</v>
      </c>
      <c r="AP28" s="1">
        <v>54</v>
      </c>
      <c r="AQ28" s="1" t="s">
        <v>81</v>
      </c>
      <c r="AR28" s="9">
        <v>0.55521990740740745</v>
      </c>
      <c r="AS28" s="1">
        <v>49</v>
      </c>
      <c r="AT28" s="1" t="s">
        <v>81</v>
      </c>
      <c r="AU28" s="9">
        <v>0.55592592592592593</v>
      </c>
      <c r="AV28" s="1">
        <v>33</v>
      </c>
      <c r="AW28" s="1" t="s">
        <v>81</v>
      </c>
      <c r="AX28" s="9">
        <v>0.60567129629629635</v>
      </c>
      <c r="AY28" s="1">
        <v>34</v>
      </c>
      <c r="AZ28" s="1" t="s">
        <v>81</v>
      </c>
      <c r="BA28" s="9">
        <v>0.60667824074074073</v>
      </c>
      <c r="BB28" s="1">
        <v>35</v>
      </c>
      <c r="BC28" s="1" t="s">
        <v>81</v>
      </c>
      <c r="BD28" s="9">
        <v>0.61268518518518522</v>
      </c>
      <c r="BE28" s="1">
        <v>36</v>
      </c>
      <c r="BF28" s="1" t="s">
        <v>81</v>
      </c>
      <c r="BG28" s="9">
        <v>0.61518518518518517</v>
      </c>
      <c r="BH28" s="1">
        <v>37</v>
      </c>
      <c r="BI28" s="1" t="s">
        <v>81</v>
      </c>
      <c r="BJ28" s="9">
        <v>0.62975694444444441</v>
      </c>
      <c r="BK28" s="1">
        <v>38</v>
      </c>
      <c r="BL28" s="1" t="s">
        <v>81</v>
      </c>
      <c r="BM28" s="9">
        <v>0.6312268518518519</v>
      </c>
      <c r="BN28" s="1">
        <v>51</v>
      </c>
      <c r="BO28" s="1" t="s">
        <v>81</v>
      </c>
      <c r="BP28" s="9">
        <v>0.6540393518518518</v>
      </c>
      <c r="BQ28" s="1">
        <v>52</v>
      </c>
      <c r="BR28" s="1" t="s">
        <v>81</v>
      </c>
      <c r="BS28" s="9">
        <v>0.65486111111111112</v>
      </c>
      <c r="BT28" s="9">
        <v>0.66027777777777774</v>
      </c>
      <c r="BU28" s="1"/>
      <c r="BV28" s="9">
        <f t="shared" si="1"/>
        <v>1.8518518518518268E-3</v>
      </c>
      <c r="BW28" s="9">
        <f t="shared" si="2"/>
        <v>2.1064814814815147E-3</v>
      </c>
      <c r="BX28" s="9">
        <f t="shared" si="3"/>
        <v>2.673611111111085E-3</v>
      </c>
      <c r="BY28" s="9">
        <f t="shared" si="4"/>
        <v>2.5925925925925908E-3</v>
      </c>
      <c r="BZ28" s="9">
        <f t="shared" si="5"/>
        <v>2.8356481481481843E-3</v>
      </c>
      <c r="CA28" s="9">
        <f t="shared" si="6"/>
        <v>7.0601851851848085E-4</v>
      </c>
      <c r="CB28" s="9">
        <f t="shared" si="7"/>
        <v>1.0069444444443798E-3</v>
      </c>
      <c r="CC28" s="9">
        <f t="shared" si="8"/>
        <v>2.4999999999999467E-3</v>
      </c>
      <c r="CD28" s="9">
        <f t="shared" si="9"/>
        <v>1.4699074074074892E-3</v>
      </c>
      <c r="CE28" s="9">
        <f t="shared" si="10"/>
        <v>8.217592592593137E-4</v>
      </c>
      <c r="CF28" s="9"/>
      <c r="CG28" s="1">
        <f t="shared" si="11"/>
        <v>65</v>
      </c>
      <c r="CH28" s="2">
        <f t="shared" si="12"/>
        <v>24</v>
      </c>
      <c r="CI28" s="10">
        <f t="shared" si="13"/>
        <v>1.8564814814814812E-2</v>
      </c>
      <c r="CJ28" s="11" t="str">
        <f t="shared" si="14"/>
        <v>Þórdís Björk Georgsdóttir</v>
      </c>
      <c r="CK28" s="1" t="str">
        <f t="shared" si="14"/>
        <v xml:space="preserve">HFR </v>
      </c>
      <c r="CL28" s="12">
        <f t="shared" si="69"/>
        <v>2.8935185185174905E-4</v>
      </c>
      <c r="CM28" s="12">
        <f t="shared" si="70"/>
        <v>6.0648148148149117E-3</v>
      </c>
      <c r="CN28" s="14">
        <f t="shared" si="71"/>
        <v>0.48518518518519682</v>
      </c>
      <c r="CO28" s="3" t="s">
        <v>112</v>
      </c>
      <c r="CP28" s="3">
        <v>1</v>
      </c>
      <c r="CQ28" s="1">
        <f t="shared" si="15"/>
        <v>2031104</v>
      </c>
      <c r="CR28" s="2">
        <f t="shared" si="16"/>
        <v>24</v>
      </c>
      <c r="CS28" s="10">
        <f t="shared" si="16"/>
        <v>1.8564814814814812E-2</v>
      </c>
      <c r="CT28" s="13">
        <f t="shared" si="17"/>
        <v>1.8518518518518268E-3</v>
      </c>
      <c r="CU28" s="2">
        <f t="shared" si="33"/>
        <v>25</v>
      </c>
      <c r="CV28" s="13">
        <f t="shared" si="34"/>
        <v>1.8518518518518268E-3</v>
      </c>
      <c r="CW28" s="2">
        <f t="shared" si="35"/>
        <v>25</v>
      </c>
      <c r="CX28" s="13">
        <f t="shared" si="18"/>
        <v>2.1064814814815147E-3</v>
      </c>
      <c r="CY28" s="2">
        <f t="shared" si="36"/>
        <v>23</v>
      </c>
      <c r="CZ28" s="13">
        <f t="shared" si="37"/>
        <v>3.9583333333333415E-3</v>
      </c>
      <c r="DA28" s="2">
        <f t="shared" si="38"/>
        <v>23</v>
      </c>
      <c r="DB28" s="13">
        <f t="shared" si="19"/>
        <v>2.673611111111085E-3</v>
      </c>
      <c r="DC28" s="2">
        <f t="shared" si="39"/>
        <v>22</v>
      </c>
      <c r="DD28" s="13">
        <f t="shared" si="40"/>
        <v>6.6319444444444264E-3</v>
      </c>
      <c r="DE28" s="2">
        <f t="shared" si="41"/>
        <v>22</v>
      </c>
      <c r="DF28" s="13">
        <f t="shared" si="20"/>
        <v>2.5925925925925908E-3</v>
      </c>
      <c r="DG28" s="2">
        <f t="shared" si="42"/>
        <v>29</v>
      </c>
      <c r="DH28" s="13">
        <f t="shared" si="43"/>
        <v>9.2245370370370172E-3</v>
      </c>
      <c r="DI28" s="2">
        <f t="shared" si="44"/>
        <v>24</v>
      </c>
      <c r="DJ28" s="13">
        <f t="shared" si="21"/>
        <v>2.8356481481481843E-3</v>
      </c>
      <c r="DK28" s="2">
        <f t="shared" si="45"/>
        <v>24</v>
      </c>
      <c r="DL28" s="13">
        <f t="shared" si="46"/>
        <v>1.2060185185185202E-2</v>
      </c>
      <c r="DM28" s="2">
        <f t="shared" si="47"/>
        <v>24</v>
      </c>
      <c r="DN28" s="13">
        <f t="shared" si="22"/>
        <v>7.0601851851848085E-4</v>
      </c>
      <c r="DO28" s="2">
        <f t="shared" si="48"/>
        <v>26</v>
      </c>
      <c r="DP28" s="13">
        <f t="shared" si="49"/>
        <v>1.2766203703703682E-2</v>
      </c>
      <c r="DQ28" s="2">
        <f t="shared" si="50"/>
        <v>24</v>
      </c>
      <c r="DR28" s="13">
        <f t="shared" si="23"/>
        <v>1.0069444444443798E-3</v>
      </c>
      <c r="DS28" s="2">
        <f t="shared" si="24"/>
        <v>31</v>
      </c>
      <c r="DT28" s="13">
        <f t="shared" si="51"/>
        <v>1.3773148148148062E-2</v>
      </c>
      <c r="DU28" s="2">
        <f t="shared" si="25"/>
        <v>24</v>
      </c>
      <c r="DV28" s="13">
        <f t="shared" si="26"/>
        <v>2.4999999999999467E-3</v>
      </c>
      <c r="DW28" s="2">
        <f t="shared" si="27"/>
        <v>30</v>
      </c>
      <c r="DX28" s="13">
        <f t="shared" si="52"/>
        <v>1.6273148148148009E-2</v>
      </c>
      <c r="DY28" s="2">
        <f t="shared" si="28"/>
        <v>25</v>
      </c>
      <c r="DZ28" s="13">
        <f t="shared" si="29"/>
        <v>1.4699074074074892E-3</v>
      </c>
      <c r="EA28" s="2">
        <f t="shared" si="53"/>
        <v>33</v>
      </c>
      <c r="EB28" s="13">
        <f t="shared" si="54"/>
        <v>1.7743055555555498E-2</v>
      </c>
      <c r="EC28" s="2">
        <f t="shared" si="30"/>
        <v>25</v>
      </c>
      <c r="ED28" s="13">
        <f t="shared" si="31"/>
        <v>8.217592592593137E-4</v>
      </c>
      <c r="EE28" s="2">
        <f t="shared" si="55"/>
        <v>29</v>
      </c>
      <c r="EF28" s="9">
        <f t="shared" si="56"/>
        <v>1.8564814814814812E-2</v>
      </c>
      <c r="EG28" s="2">
        <f t="shared" si="32"/>
        <v>24</v>
      </c>
      <c r="EH28" s="9">
        <f t="shared" si="57"/>
        <v>0</v>
      </c>
      <c r="EI28" s="1"/>
      <c r="EJ28" s="21" t="str">
        <f t="shared" si="58"/>
        <v>Þórdís Björk Georgsdóttir</v>
      </c>
      <c r="EK28" s="2">
        <f t="shared" si="59"/>
        <v>25</v>
      </c>
      <c r="EL28" s="2">
        <f t="shared" si="60"/>
        <v>23</v>
      </c>
      <c r="EM28" s="2">
        <f t="shared" si="61"/>
        <v>22</v>
      </c>
      <c r="EN28" s="2">
        <f t="shared" si="62"/>
        <v>24</v>
      </c>
      <c r="EO28" s="2">
        <f t="shared" si="63"/>
        <v>24</v>
      </c>
      <c r="EP28" s="2">
        <f t="shared" si="64"/>
        <v>24</v>
      </c>
      <c r="EQ28" s="2">
        <f t="shared" si="65"/>
        <v>24</v>
      </c>
      <c r="ER28" s="2">
        <f t="shared" si="66"/>
        <v>25</v>
      </c>
      <c r="ES28" s="2">
        <f t="shared" si="67"/>
        <v>25</v>
      </c>
      <c r="ET28" s="2">
        <f t="shared" si="68"/>
        <v>24</v>
      </c>
    </row>
    <row r="29" spans="1:150" s="8" customFormat="1" x14ac:dyDescent="0.25">
      <c r="A29" s="1">
        <f t="shared" si="0"/>
        <v>99</v>
      </c>
      <c r="B29" s="1">
        <v>14</v>
      </c>
      <c r="C29" s="1">
        <v>2031089</v>
      </c>
      <c r="D29" s="1" t="s">
        <v>113</v>
      </c>
      <c r="E29" s="1" t="s">
        <v>84</v>
      </c>
      <c r="F29" s="1" t="s">
        <v>80</v>
      </c>
      <c r="G29" s="1" t="s">
        <v>81</v>
      </c>
      <c r="H29" s="9">
        <v>0.24853009259259259</v>
      </c>
      <c r="I29" s="1" t="s">
        <v>82</v>
      </c>
      <c r="J29" s="1">
        <v>20</v>
      </c>
      <c r="K29" s="9">
        <v>0.4117824074074074</v>
      </c>
      <c r="L29" s="1">
        <v>42</v>
      </c>
      <c r="M29" s="1" t="s">
        <v>81</v>
      </c>
      <c r="N29" s="9">
        <v>0.42598379629629629</v>
      </c>
      <c r="O29" s="1">
        <v>39</v>
      </c>
      <c r="P29" s="1" t="s">
        <v>81</v>
      </c>
      <c r="Q29" s="9">
        <v>0.42789351851851848</v>
      </c>
      <c r="R29" s="1">
        <v>53</v>
      </c>
      <c r="S29" s="1" t="s">
        <v>81</v>
      </c>
      <c r="T29" s="9">
        <v>0.45635416666666667</v>
      </c>
      <c r="U29" s="1">
        <v>41</v>
      </c>
      <c r="V29" s="1" t="s">
        <v>81</v>
      </c>
      <c r="W29" s="9">
        <v>0.45859953703703704</v>
      </c>
      <c r="X29" s="1">
        <v>48</v>
      </c>
      <c r="Y29" s="1" t="s">
        <v>81</v>
      </c>
      <c r="Z29" s="9">
        <v>0.50547453703703704</v>
      </c>
      <c r="AA29" s="1">
        <v>47</v>
      </c>
      <c r="AB29" s="1" t="s">
        <v>81</v>
      </c>
      <c r="AC29" s="9">
        <v>0.50831018518518511</v>
      </c>
      <c r="AD29" s="1">
        <v>44</v>
      </c>
      <c r="AE29" s="1" t="s">
        <v>81</v>
      </c>
      <c r="AF29" s="9">
        <v>0.5360300925925926</v>
      </c>
      <c r="AG29" s="1">
        <v>45</v>
      </c>
      <c r="AH29" s="1" t="s">
        <v>81</v>
      </c>
      <c r="AI29" s="9">
        <v>0.53863425925925923</v>
      </c>
      <c r="AJ29" s="1">
        <v>50</v>
      </c>
      <c r="AK29" s="1" t="s">
        <v>81</v>
      </c>
      <c r="AL29" s="9">
        <v>0.54583333333333328</v>
      </c>
      <c r="AM29" s="1">
        <v>40</v>
      </c>
      <c r="AN29" s="1" t="s">
        <v>81</v>
      </c>
      <c r="AO29" s="9">
        <v>0.54896990740740736</v>
      </c>
      <c r="AP29" s="1">
        <v>54</v>
      </c>
      <c r="AQ29" s="1" t="s">
        <v>81</v>
      </c>
      <c r="AR29" s="9">
        <v>0.55486111111111114</v>
      </c>
      <c r="AS29" s="1">
        <v>49</v>
      </c>
      <c r="AT29" s="1" t="s">
        <v>81</v>
      </c>
      <c r="AU29" s="9">
        <v>0.55560185185185185</v>
      </c>
      <c r="AV29" s="1">
        <v>33</v>
      </c>
      <c r="AW29" s="1" t="s">
        <v>81</v>
      </c>
      <c r="AX29" s="9">
        <v>0.6054166666666666</v>
      </c>
      <c r="AY29" s="1">
        <v>34</v>
      </c>
      <c r="AZ29" s="1" t="s">
        <v>81</v>
      </c>
      <c r="BA29" s="9">
        <v>0.60613425925925923</v>
      </c>
      <c r="BB29" s="1">
        <v>35</v>
      </c>
      <c r="BC29" s="1" t="s">
        <v>81</v>
      </c>
      <c r="BD29" s="9">
        <v>0.61229166666666668</v>
      </c>
      <c r="BE29" s="1">
        <v>36</v>
      </c>
      <c r="BF29" s="1" t="s">
        <v>81</v>
      </c>
      <c r="BG29" s="9">
        <v>0.61457175925925933</v>
      </c>
      <c r="BH29" s="1">
        <v>37</v>
      </c>
      <c r="BI29" s="1" t="s">
        <v>81</v>
      </c>
      <c r="BJ29" s="9">
        <v>0.6307638888888889</v>
      </c>
      <c r="BK29" s="1">
        <v>38</v>
      </c>
      <c r="BL29" s="1" t="s">
        <v>81</v>
      </c>
      <c r="BM29" s="9">
        <v>0.6320486111111111</v>
      </c>
      <c r="BN29" s="1">
        <v>51</v>
      </c>
      <c r="BO29" s="1" t="s">
        <v>81</v>
      </c>
      <c r="BP29" s="9">
        <v>0.65440972222222216</v>
      </c>
      <c r="BQ29" s="1">
        <v>52</v>
      </c>
      <c r="BR29" s="1" t="s">
        <v>81</v>
      </c>
      <c r="BS29" s="9">
        <v>0.65523148148148147</v>
      </c>
      <c r="BT29" s="9">
        <v>0.66031249999999997</v>
      </c>
      <c r="BU29" s="1"/>
      <c r="BV29" s="9">
        <f t="shared" si="1"/>
        <v>1.9097222222221877E-3</v>
      </c>
      <c r="BW29" s="9">
        <f t="shared" si="2"/>
        <v>2.2453703703703698E-3</v>
      </c>
      <c r="BX29" s="9">
        <f t="shared" si="3"/>
        <v>2.8356481481480733E-3</v>
      </c>
      <c r="BY29" s="9">
        <f t="shared" si="4"/>
        <v>2.6041666666666297E-3</v>
      </c>
      <c r="BZ29" s="9">
        <f t="shared" si="5"/>
        <v>3.1365740740740833E-3</v>
      </c>
      <c r="CA29" s="9">
        <f t="shared" si="6"/>
        <v>7.407407407407085E-4</v>
      </c>
      <c r="CB29" s="9">
        <f t="shared" si="7"/>
        <v>7.1759259259263075E-4</v>
      </c>
      <c r="CC29" s="9">
        <f t="shared" si="8"/>
        <v>2.280092592592653E-3</v>
      </c>
      <c r="CD29" s="9">
        <f t="shared" si="9"/>
        <v>1.284722222222201E-3</v>
      </c>
      <c r="CE29" s="9">
        <f t="shared" si="10"/>
        <v>8.217592592593137E-4</v>
      </c>
      <c r="CF29" s="9"/>
      <c r="CG29" s="1">
        <f t="shared" si="11"/>
        <v>65</v>
      </c>
      <c r="CH29" s="2">
        <f t="shared" si="12"/>
        <v>25</v>
      </c>
      <c r="CI29" s="10">
        <f t="shared" si="13"/>
        <v>1.8576388888888851E-2</v>
      </c>
      <c r="CJ29" s="11" t="str">
        <f t="shared" si="14"/>
        <v>Gunnhildur I. Georgsdótti</v>
      </c>
      <c r="CK29" s="1" t="str">
        <f t="shared" si="14"/>
        <v xml:space="preserve">HFR </v>
      </c>
      <c r="CL29" s="12">
        <f t="shared" si="69"/>
        <v>1.1574074074038876E-5</v>
      </c>
      <c r="CM29" s="12">
        <f t="shared" si="70"/>
        <v>6.0763888888889506E-3</v>
      </c>
      <c r="CN29" s="14">
        <f t="shared" si="71"/>
        <v>0.48611111111111993</v>
      </c>
      <c r="CO29" s="3" t="s">
        <v>112</v>
      </c>
      <c r="CP29" s="3">
        <v>2</v>
      </c>
      <c r="CQ29" s="1">
        <f t="shared" si="15"/>
        <v>2031089</v>
      </c>
      <c r="CR29" s="2">
        <f t="shared" si="16"/>
        <v>25</v>
      </c>
      <c r="CS29" s="10">
        <f t="shared" si="16"/>
        <v>1.8576388888888851E-2</v>
      </c>
      <c r="CT29" s="13">
        <f t="shared" si="17"/>
        <v>1.9097222222221877E-3</v>
      </c>
      <c r="CU29" s="2">
        <f t="shared" si="33"/>
        <v>29</v>
      </c>
      <c r="CV29" s="13">
        <f t="shared" si="34"/>
        <v>1.9097222222221877E-3</v>
      </c>
      <c r="CW29" s="2">
        <f t="shared" si="35"/>
        <v>29</v>
      </c>
      <c r="CX29" s="13">
        <f t="shared" si="18"/>
        <v>2.2453703703703698E-3</v>
      </c>
      <c r="CY29" s="2">
        <f t="shared" si="36"/>
        <v>29</v>
      </c>
      <c r="CZ29" s="13">
        <f t="shared" si="37"/>
        <v>4.1550925925925575E-3</v>
      </c>
      <c r="DA29" s="2">
        <f t="shared" si="38"/>
        <v>29</v>
      </c>
      <c r="DB29" s="13">
        <f t="shared" si="19"/>
        <v>2.8356481481480733E-3</v>
      </c>
      <c r="DC29" s="2">
        <f t="shared" si="39"/>
        <v>24</v>
      </c>
      <c r="DD29" s="13">
        <f t="shared" si="40"/>
        <v>6.9907407407406308E-3</v>
      </c>
      <c r="DE29" s="2">
        <f t="shared" si="41"/>
        <v>26</v>
      </c>
      <c r="DF29" s="13">
        <f t="shared" si="20"/>
        <v>2.6041666666666297E-3</v>
      </c>
      <c r="DG29" s="2">
        <f t="shared" si="42"/>
        <v>30</v>
      </c>
      <c r="DH29" s="13">
        <f t="shared" si="43"/>
        <v>9.5949074074072604E-3</v>
      </c>
      <c r="DI29" s="2">
        <f t="shared" si="44"/>
        <v>28</v>
      </c>
      <c r="DJ29" s="13">
        <f t="shared" si="21"/>
        <v>3.1365740740740833E-3</v>
      </c>
      <c r="DK29" s="2">
        <f t="shared" si="45"/>
        <v>30</v>
      </c>
      <c r="DL29" s="13">
        <f t="shared" si="46"/>
        <v>1.2731481481481344E-2</v>
      </c>
      <c r="DM29" s="2">
        <f t="shared" si="47"/>
        <v>29</v>
      </c>
      <c r="DN29" s="13">
        <f t="shared" si="22"/>
        <v>7.407407407407085E-4</v>
      </c>
      <c r="DO29" s="2">
        <f t="shared" si="48"/>
        <v>30</v>
      </c>
      <c r="DP29" s="13">
        <f t="shared" si="49"/>
        <v>1.3472222222222052E-2</v>
      </c>
      <c r="DQ29" s="2">
        <f t="shared" si="50"/>
        <v>28</v>
      </c>
      <c r="DR29" s="13">
        <f t="shared" si="23"/>
        <v>7.1759259259263075E-4</v>
      </c>
      <c r="DS29" s="2">
        <f t="shared" si="24"/>
        <v>18</v>
      </c>
      <c r="DT29" s="13">
        <f t="shared" si="51"/>
        <v>1.4189814814814683E-2</v>
      </c>
      <c r="DU29" s="2">
        <f t="shared" si="25"/>
        <v>26</v>
      </c>
      <c r="DV29" s="13">
        <f t="shared" si="26"/>
        <v>2.280092592592653E-3</v>
      </c>
      <c r="DW29" s="2">
        <f t="shared" si="27"/>
        <v>24</v>
      </c>
      <c r="DX29" s="13">
        <f t="shared" si="52"/>
        <v>1.6469907407407336E-2</v>
      </c>
      <c r="DY29" s="2">
        <f t="shared" si="28"/>
        <v>26</v>
      </c>
      <c r="DZ29" s="13">
        <f t="shared" si="29"/>
        <v>1.284722222222201E-3</v>
      </c>
      <c r="EA29" s="2">
        <f t="shared" si="53"/>
        <v>23</v>
      </c>
      <c r="EB29" s="13">
        <f t="shared" si="54"/>
        <v>1.7754629629629537E-2</v>
      </c>
      <c r="EC29" s="2">
        <f t="shared" si="30"/>
        <v>26</v>
      </c>
      <c r="ED29" s="13">
        <f t="shared" si="31"/>
        <v>8.217592592593137E-4</v>
      </c>
      <c r="EE29" s="2">
        <f t="shared" si="55"/>
        <v>29</v>
      </c>
      <c r="EF29" s="9">
        <f t="shared" si="56"/>
        <v>1.8576388888888851E-2</v>
      </c>
      <c r="EG29" s="2">
        <f t="shared" si="32"/>
        <v>25</v>
      </c>
      <c r="EH29" s="9">
        <f t="shared" si="57"/>
        <v>0</v>
      </c>
      <c r="EI29" s="1"/>
      <c r="EJ29" s="21" t="str">
        <f t="shared" si="58"/>
        <v>Gunnhildur I. Georgsdótti</v>
      </c>
      <c r="EK29" s="2">
        <f t="shared" si="59"/>
        <v>29</v>
      </c>
      <c r="EL29" s="2">
        <f t="shared" si="60"/>
        <v>29</v>
      </c>
      <c r="EM29" s="2">
        <f t="shared" si="61"/>
        <v>26</v>
      </c>
      <c r="EN29" s="2">
        <f t="shared" si="62"/>
        <v>28</v>
      </c>
      <c r="EO29" s="2">
        <f t="shared" si="63"/>
        <v>29</v>
      </c>
      <c r="EP29" s="2">
        <f t="shared" si="64"/>
        <v>28</v>
      </c>
      <c r="EQ29" s="2">
        <f t="shared" si="65"/>
        <v>26</v>
      </c>
      <c r="ER29" s="2">
        <f t="shared" si="66"/>
        <v>26</v>
      </c>
      <c r="ES29" s="2">
        <f t="shared" si="67"/>
        <v>26</v>
      </c>
      <c r="ET29" s="2">
        <f t="shared" si="68"/>
        <v>25</v>
      </c>
    </row>
    <row r="30" spans="1:150" s="8" customFormat="1" x14ac:dyDescent="0.25">
      <c r="A30" s="1">
        <f t="shared" si="0"/>
        <v>97</v>
      </c>
      <c r="B30" s="1">
        <v>37</v>
      </c>
      <c r="C30" s="1">
        <v>2082010</v>
      </c>
      <c r="D30" s="1" t="s">
        <v>114</v>
      </c>
      <c r="E30" s="1" t="s">
        <v>86</v>
      </c>
      <c r="F30" s="1" t="s">
        <v>80</v>
      </c>
      <c r="G30" s="1" t="s">
        <v>81</v>
      </c>
      <c r="H30" s="9">
        <v>0.25145833333333334</v>
      </c>
      <c r="I30" s="1" t="s">
        <v>82</v>
      </c>
      <c r="J30" s="1">
        <v>20</v>
      </c>
      <c r="K30" s="9">
        <v>0.41268518518518515</v>
      </c>
      <c r="L30" s="1">
        <v>42</v>
      </c>
      <c r="M30" s="1" t="s">
        <v>81</v>
      </c>
      <c r="N30" s="9">
        <v>0.42668981481481483</v>
      </c>
      <c r="O30" s="1">
        <v>39</v>
      </c>
      <c r="P30" s="1" t="s">
        <v>81</v>
      </c>
      <c r="Q30" s="9">
        <v>0.42862268518518515</v>
      </c>
      <c r="R30" s="1">
        <v>53</v>
      </c>
      <c r="S30" s="1" t="s">
        <v>81</v>
      </c>
      <c r="T30" s="9">
        <v>0.45677083333333335</v>
      </c>
      <c r="U30" s="1">
        <v>41</v>
      </c>
      <c r="V30" s="1" t="s">
        <v>81</v>
      </c>
      <c r="W30" s="9">
        <v>0.45885416666666662</v>
      </c>
      <c r="X30" s="1">
        <v>48</v>
      </c>
      <c r="Y30" s="1" t="s">
        <v>81</v>
      </c>
      <c r="Z30" s="9">
        <v>0.50480324074074068</v>
      </c>
      <c r="AA30" s="1">
        <v>47</v>
      </c>
      <c r="AB30" s="1" t="s">
        <v>81</v>
      </c>
      <c r="AC30" s="9">
        <v>0.50744212962962965</v>
      </c>
      <c r="AD30" s="1">
        <v>44</v>
      </c>
      <c r="AE30" s="1" t="s">
        <v>81</v>
      </c>
      <c r="AF30" s="9">
        <v>0.53206018518518516</v>
      </c>
      <c r="AG30" s="1">
        <v>45</v>
      </c>
      <c r="AH30" s="1" t="s">
        <v>81</v>
      </c>
      <c r="AI30" s="9">
        <v>0.53459490740740734</v>
      </c>
      <c r="AJ30" s="1">
        <v>50</v>
      </c>
      <c r="AK30" s="1" t="s">
        <v>81</v>
      </c>
      <c r="AL30" s="9">
        <v>0.54219907407407408</v>
      </c>
      <c r="AM30" s="1">
        <v>40</v>
      </c>
      <c r="AN30" s="1" t="s">
        <v>81</v>
      </c>
      <c r="AO30" s="9">
        <v>0.54491898148148155</v>
      </c>
      <c r="AP30" s="1">
        <v>54</v>
      </c>
      <c r="AQ30" s="1" t="s">
        <v>81</v>
      </c>
      <c r="AR30" s="9">
        <v>0.54587962962962966</v>
      </c>
      <c r="AS30" s="1">
        <v>49</v>
      </c>
      <c r="AT30" s="1" t="s">
        <v>81</v>
      </c>
      <c r="AU30" s="9">
        <v>0.54643518518518519</v>
      </c>
      <c r="AV30" s="1">
        <v>33</v>
      </c>
      <c r="AW30" s="1" t="s">
        <v>81</v>
      </c>
      <c r="AX30" s="9">
        <v>0.61645833333333333</v>
      </c>
      <c r="AY30" s="1">
        <v>34</v>
      </c>
      <c r="AZ30" s="1" t="s">
        <v>81</v>
      </c>
      <c r="BA30" s="9">
        <v>0.61752314814814813</v>
      </c>
      <c r="BB30" s="1">
        <v>35</v>
      </c>
      <c r="BC30" s="1" t="s">
        <v>81</v>
      </c>
      <c r="BD30" s="9">
        <v>0.62160879629629628</v>
      </c>
      <c r="BE30" s="1">
        <v>36</v>
      </c>
      <c r="BF30" s="1" t="s">
        <v>81</v>
      </c>
      <c r="BG30" s="9">
        <v>0.62410879629629623</v>
      </c>
      <c r="BH30" s="1">
        <v>37</v>
      </c>
      <c r="BI30" s="1" t="s">
        <v>81</v>
      </c>
      <c r="BJ30" s="9">
        <v>0.64643518518518517</v>
      </c>
      <c r="BK30" s="1">
        <v>38</v>
      </c>
      <c r="BL30" s="1" t="s">
        <v>81</v>
      </c>
      <c r="BM30" s="9">
        <v>0.647974537037037</v>
      </c>
      <c r="BN30" s="1">
        <v>51</v>
      </c>
      <c r="BO30" s="1" t="s">
        <v>81</v>
      </c>
      <c r="BP30" s="9">
        <v>0.65812499999999996</v>
      </c>
      <c r="BQ30" s="1">
        <v>52</v>
      </c>
      <c r="BR30" s="1" t="s">
        <v>81</v>
      </c>
      <c r="BS30" s="9">
        <v>0.65925925925925932</v>
      </c>
      <c r="BT30" s="9">
        <v>0.66414351851851849</v>
      </c>
      <c r="BU30" s="1"/>
      <c r="BV30" s="9">
        <f t="shared" si="1"/>
        <v>1.9328703703703209E-3</v>
      </c>
      <c r="BW30" s="9">
        <f t="shared" si="2"/>
        <v>2.0833333333332704E-3</v>
      </c>
      <c r="BX30" s="9">
        <f t="shared" si="3"/>
        <v>2.6388888888889683E-3</v>
      </c>
      <c r="BY30" s="9">
        <f t="shared" si="4"/>
        <v>2.5347222222221744E-3</v>
      </c>
      <c r="BZ30" s="9">
        <f t="shared" si="5"/>
        <v>2.7199074074074625E-3</v>
      </c>
      <c r="CA30" s="9">
        <f t="shared" si="6"/>
        <v>5.5555555555553138E-4</v>
      </c>
      <c r="CB30" s="9">
        <f t="shared" si="7"/>
        <v>1.0648148148147962E-3</v>
      </c>
      <c r="CC30" s="9">
        <f t="shared" si="8"/>
        <v>2.4999999999999467E-3</v>
      </c>
      <c r="CD30" s="9">
        <f t="shared" si="9"/>
        <v>1.5393518518518334E-3</v>
      </c>
      <c r="CE30" s="9">
        <f t="shared" si="10"/>
        <v>1.1342592592593626E-3</v>
      </c>
      <c r="CF30" s="9"/>
      <c r="CG30" s="1">
        <f t="shared" si="11"/>
        <v>65</v>
      </c>
      <c r="CH30" s="2">
        <f t="shared" si="12"/>
        <v>26</v>
      </c>
      <c r="CI30" s="10">
        <f t="shared" si="13"/>
        <v>1.8703703703703667E-2</v>
      </c>
      <c r="CJ30" s="1" t="str">
        <f t="shared" si="14"/>
        <v xml:space="preserve">Gunnar Auðunn Ásgeirsson </v>
      </c>
      <c r="CK30" s="1" t="str">
        <f t="shared" si="14"/>
        <v xml:space="preserve">Utan félags </v>
      </c>
      <c r="CL30" s="12">
        <f t="shared" si="69"/>
        <v>1.2731481481481621E-4</v>
      </c>
      <c r="CM30" s="12">
        <f t="shared" si="70"/>
        <v>6.2037037037037668E-3</v>
      </c>
      <c r="CN30" s="14">
        <f t="shared" si="71"/>
        <v>0.49629629629630528</v>
      </c>
      <c r="CO30" s="3"/>
      <c r="CP30" s="3"/>
      <c r="CQ30" s="1">
        <f t="shared" si="15"/>
        <v>2082010</v>
      </c>
      <c r="CR30" s="2">
        <f t="shared" si="16"/>
        <v>26</v>
      </c>
      <c r="CS30" s="10">
        <f t="shared" si="16"/>
        <v>1.8703703703703667E-2</v>
      </c>
      <c r="CT30" s="13">
        <f t="shared" si="17"/>
        <v>1.9328703703703209E-3</v>
      </c>
      <c r="CU30" s="2">
        <f t="shared" si="33"/>
        <v>30</v>
      </c>
      <c r="CV30" s="13">
        <f t="shared" si="34"/>
        <v>1.9328703703703209E-3</v>
      </c>
      <c r="CW30" s="2">
        <f t="shared" si="35"/>
        <v>30</v>
      </c>
      <c r="CX30" s="13">
        <f t="shared" si="18"/>
        <v>2.0833333333332704E-3</v>
      </c>
      <c r="CY30" s="2">
        <f t="shared" si="36"/>
        <v>22</v>
      </c>
      <c r="CZ30" s="13">
        <f t="shared" si="37"/>
        <v>4.0162037037035914E-3</v>
      </c>
      <c r="DA30" s="2">
        <f t="shared" si="38"/>
        <v>25</v>
      </c>
      <c r="DB30" s="13">
        <f t="shared" si="19"/>
        <v>2.6388888888889683E-3</v>
      </c>
      <c r="DC30" s="2">
        <f t="shared" si="39"/>
        <v>21</v>
      </c>
      <c r="DD30" s="13">
        <f t="shared" si="40"/>
        <v>6.6550925925925597E-3</v>
      </c>
      <c r="DE30" s="2">
        <f t="shared" si="41"/>
        <v>23</v>
      </c>
      <c r="DF30" s="13">
        <f t="shared" si="20"/>
        <v>2.5347222222221744E-3</v>
      </c>
      <c r="DG30" s="2">
        <f t="shared" si="42"/>
        <v>25</v>
      </c>
      <c r="DH30" s="13">
        <f t="shared" si="43"/>
        <v>9.1898148148147341E-3</v>
      </c>
      <c r="DI30" s="2">
        <f t="shared" si="44"/>
        <v>23</v>
      </c>
      <c r="DJ30" s="13">
        <f t="shared" si="21"/>
        <v>2.7199074074074625E-3</v>
      </c>
      <c r="DK30" s="2">
        <f t="shared" si="45"/>
        <v>22</v>
      </c>
      <c r="DL30" s="13">
        <f t="shared" si="46"/>
        <v>1.1909722222222197E-2</v>
      </c>
      <c r="DM30" s="2">
        <f t="shared" si="47"/>
        <v>23</v>
      </c>
      <c r="DN30" s="13">
        <f t="shared" si="22"/>
        <v>5.5555555555553138E-4</v>
      </c>
      <c r="DO30" s="2">
        <f t="shared" si="48"/>
        <v>12</v>
      </c>
      <c r="DP30" s="13">
        <f t="shared" si="49"/>
        <v>1.2465277777777728E-2</v>
      </c>
      <c r="DQ30" s="2">
        <f t="shared" si="50"/>
        <v>23</v>
      </c>
      <c r="DR30" s="13">
        <f t="shared" si="23"/>
        <v>1.0648148148147962E-3</v>
      </c>
      <c r="DS30" s="2">
        <f t="shared" si="24"/>
        <v>34</v>
      </c>
      <c r="DT30" s="13">
        <f t="shared" si="51"/>
        <v>1.3530092592592524E-2</v>
      </c>
      <c r="DU30" s="2">
        <f t="shared" si="25"/>
        <v>23</v>
      </c>
      <c r="DV30" s="13">
        <f t="shared" si="26"/>
        <v>2.4999999999999467E-3</v>
      </c>
      <c r="DW30" s="2">
        <f t="shared" si="27"/>
        <v>30</v>
      </c>
      <c r="DX30" s="13">
        <f t="shared" si="52"/>
        <v>1.6030092592592471E-2</v>
      </c>
      <c r="DY30" s="2">
        <f t="shared" si="28"/>
        <v>23</v>
      </c>
      <c r="DZ30" s="13">
        <f t="shared" si="29"/>
        <v>1.5393518518518334E-3</v>
      </c>
      <c r="EA30" s="2">
        <f t="shared" si="53"/>
        <v>38</v>
      </c>
      <c r="EB30" s="13">
        <f t="shared" si="54"/>
        <v>1.7569444444444304E-2</v>
      </c>
      <c r="EC30" s="2">
        <f t="shared" si="30"/>
        <v>24</v>
      </c>
      <c r="ED30" s="13">
        <f t="shared" si="31"/>
        <v>1.1342592592593626E-3</v>
      </c>
      <c r="EE30" s="2">
        <f t="shared" si="55"/>
        <v>43</v>
      </c>
      <c r="EF30" s="9">
        <f t="shared" si="56"/>
        <v>1.8703703703703667E-2</v>
      </c>
      <c r="EG30" s="2">
        <f t="shared" si="32"/>
        <v>26</v>
      </c>
      <c r="EH30" s="9">
        <f t="shared" si="57"/>
        <v>0</v>
      </c>
      <c r="EI30" s="1"/>
      <c r="EJ30" s="21" t="str">
        <f t="shared" si="58"/>
        <v xml:space="preserve">Gunnar Auðunn Ásgeirsson </v>
      </c>
      <c r="EK30" s="2">
        <f t="shared" si="59"/>
        <v>30</v>
      </c>
      <c r="EL30" s="2">
        <f t="shared" si="60"/>
        <v>25</v>
      </c>
      <c r="EM30" s="2">
        <f t="shared" si="61"/>
        <v>23</v>
      </c>
      <c r="EN30" s="2">
        <f t="shared" si="62"/>
        <v>23</v>
      </c>
      <c r="EO30" s="2">
        <f t="shared" si="63"/>
        <v>23</v>
      </c>
      <c r="EP30" s="2">
        <f t="shared" si="64"/>
        <v>23</v>
      </c>
      <c r="EQ30" s="2">
        <f t="shared" si="65"/>
        <v>23</v>
      </c>
      <c r="ER30" s="2">
        <f t="shared" si="66"/>
        <v>23</v>
      </c>
      <c r="ES30" s="2">
        <f t="shared" si="67"/>
        <v>24</v>
      </c>
      <c r="ET30" s="2">
        <f t="shared" si="68"/>
        <v>26</v>
      </c>
    </row>
    <row r="31" spans="1:150" s="8" customFormat="1" x14ac:dyDescent="0.25">
      <c r="A31" s="1">
        <f t="shared" si="0"/>
        <v>97</v>
      </c>
      <c r="B31" s="1">
        <v>20</v>
      </c>
      <c r="C31" s="1">
        <v>2031101</v>
      </c>
      <c r="D31" s="1" t="s">
        <v>115</v>
      </c>
      <c r="E31" s="1" t="s">
        <v>92</v>
      </c>
      <c r="F31" s="1" t="s">
        <v>80</v>
      </c>
      <c r="G31" s="1" t="s">
        <v>81</v>
      </c>
      <c r="H31" s="9">
        <v>0.24841435185185187</v>
      </c>
      <c r="I31" s="1" t="s">
        <v>82</v>
      </c>
      <c r="J31" s="1">
        <v>20</v>
      </c>
      <c r="K31" s="9">
        <v>0.41240740740740739</v>
      </c>
      <c r="L31" s="1">
        <v>42</v>
      </c>
      <c r="M31" s="1" t="s">
        <v>81</v>
      </c>
      <c r="N31" s="9">
        <v>0.42518518518518517</v>
      </c>
      <c r="O31" s="1">
        <v>39</v>
      </c>
      <c r="P31" s="1" t="s">
        <v>81</v>
      </c>
      <c r="Q31" s="9">
        <v>0.42695601851851855</v>
      </c>
      <c r="R31" s="1">
        <v>53</v>
      </c>
      <c r="S31" s="1" t="s">
        <v>81</v>
      </c>
      <c r="T31" s="9">
        <v>0.45804398148148145</v>
      </c>
      <c r="U31" s="1">
        <v>41</v>
      </c>
      <c r="V31" s="1" t="s">
        <v>81</v>
      </c>
      <c r="W31" s="9">
        <v>0.46028935185185182</v>
      </c>
      <c r="X31" s="1">
        <v>48</v>
      </c>
      <c r="Y31" s="1" t="s">
        <v>81</v>
      </c>
      <c r="Z31" s="9">
        <v>0.50435185185185183</v>
      </c>
      <c r="AA31" s="1">
        <v>47</v>
      </c>
      <c r="AB31" s="1" t="s">
        <v>81</v>
      </c>
      <c r="AC31" s="9">
        <v>0.50730324074074074</v>
      </c>
      <c r="AD31" s="1">
        <v>44</v>
      </c>
      <c r="AE31" s="1" t="s">
        <v>81</v>
      </c>
      <c r="AF31" s="9">
        <v>0.53532407407407401</v>
      </c>
      <c r="AG31" s="1">
        <v>45</v>
      </c>
      <c r="AH31" s="1" t="s">
        <v>81</v>
      </c>
      <c r="AI31" s="9">
        <v>0.53790509259259256</v>
      </c>
      <c r="AJ31" s="1">
        <v>50</v>
      </c>
      <c r="AK31" s="1" t="s">
        <v>81</v>
      </c>
      <c r="AL31" s="9">
        <v>0.54798611111111117</v>
      </c>
      <c r="AM31" s="1">
        <v>40</v>
      </c>
      <c r="AN31" s="1" t="s">
        <v>81</v>
      </c>
      <c r="AO31" s="9">
        <v>0.5510532407407408</v>
      </c>
      <c r="AP31" s="1">
        <v>54</v>
      </c>
      <c r="AQ31" s="1" t="s">
        <v>81</v>
      </c>
      <c r="AR31" s="9">
        <v>0.55615740740740738</v>
      </c>
      <c r="AS31" s="1">
        <v>49</v>
      </c>
      <c r="AT31" s="1" t="s">
        <v>81</v>
      </c>
      <c r="AU31" s="9">
        <v>0.55687500000000001</v>
      </c>
      <c r="AV31" s="1">
        <v>33</v>
      </c>
      <c r="AW31" s="1" t="s">
        <v>81</v>
      </c>
      <c r="AX31" s="9">
        <v>0.59849537037037037</v>
      </c>
      <c r="AY31" s="1">
        <v>34</v>
      </c>
      <c r="AZ31" s="1" t="s">
        <v>81</v>
      </c>
      <c r="BA31" s="9">
        <v>0.59950231481481475</v>
      </c>
      <c r="BB31" s="1">
        <v>35</v>
      </c>
      <c r="BC31" s="1" t="s">
        <v>81</v>
      </c>
      <c r="BD31" s="9">
        <v>0.60521990740740739</v>
      </c>
      <c r="BE31" s="1">
        <v>36</v>
      </c>
      <c r="BF31" s="1" t="s">
        <v>81</v>
      </c>
      <c r="BG31" s="9">
        <v>0.60770833333333341</v>
      </c>
      <c r="BH31" s="1">
        <v>37</v>
      </c>
      <c r="BI31" s="1" t="s">
        <v>81</v>
      </c>
      <c r="BJ31" s="9">
        <v>0.62785879629629626</v>
      </c>
      <c r="BK31" s="1">
        <v>38</v>
      </c>
      <c r="BL31" s="1" t="s">
        <v>81</v>
      </c>
      <c r="BM31" s="9">
        <v>0.62916666666666665</v>
      </c>
      <c r="BN31" s="1">
        <v>51</v>
      </c>
      <c r="BO31" s="1" t="s">
        <v>81</v>
      </c>
      <c r="BP31" s="9">
        <v>0.65258101851851846</v>
      </c>
      <c r="BQ31" s="1">
        <v>52</v>
      </c>
      <c r="BR31" s="1" t="s">
        <v>81</v>
      </c>
      <c r="BS31" s="9">
        <v>0.65339120370370374</v>
      </c>
      <c r="BT31" s="9">
        <v>0.66082175925925923</v>
      </c>
      <c r="BU31" s="1"/>
      <c r="BV31" s="9">
        <f t="shared" si="1"/>
        <v>1.7708333333333881E-3</v>
      </c>
      <c r="BW31" s="9">
        <f t="shared" si="2"/>
        <v>2.2453703703703698E-3</v>
      </c>
      <c r="BX31" s="9">
        <f t="shared" si="3"/>
        <v>2.9513888888889062E-3</v>
      </c>
      <c r="BY31" s="9">
        <f t="shared" si="4"/>
        <v>2.5810185185185519E-3</v>
      </c>
      <c r="BZ31" s="9">
        <f t="shared" si="5"/>
        <v>3.067129629629628E-3</v>
      </c>
      <c r="CA31" s="9">
        <f t="shared" si="6"/>
        <v>7.1759259259263075E-4</v>
      </c>
      <c r="CB31" s="9">
        <f t="shared" si="7"/>
        <v>1.0069444444443798E-3</v>
      </c>
      <c r="CC31" s="9">
        <f t="shared" si="8"/>
        <v>2.4884259259260189E-3</v>
      </c>
      <c r="CD31" s="9">
        <f t="shared" si="9"/>
        <v>1.3078703703703898E-3</v>
      </c>
      <c r="CE31" s="9">
        <f t="shared" si="10"/>
        <v>8.1018518518527483E-4</v>
      </c>
      <c r="CF31" s="9"/>
      <c r="CG31" s="1">
        <f t="shared" si="11"/>
        <v>65</v>
      </c>
      <c r="CH31" s="2">
        <f t="shared" si="12"/>
        <v>27</v>
      </c>
      <c r="CI31" s="10">
        <f t="shared" si="13"/>
        <v>1.8946759259259538E-2</v>
      </c>
      <c r="CJ31" s="1" t="str">
        <f t="shared" si="14"/>
        <v>Árni Guðmundur Guðmundsso</v>
      </c>
      <c r="CK31" s="1" t="str">
        <f t="shared" si="14"/>
        <v xml:space="preserve">Tindur </v>
      </c>
      <c r="CL31" s="12">
        <f t="shared" si="69"/>
        <v>2.4305555555587111E-4</v>
      </c>
      <c r="CM31" s="12">
        <f t="shared" si="70"/>
        <v>6.4467592592596379E-3</v>
      </c>
      <c r="CN31" s="14">
        <f t="shared" si="71"/>
        <v>0.51574074074077514</v>
      </c>
      <c r="CO31" s="3"/>
      <c r="CP31" s="3"/>
      <c r="CQ31" s="1">
        <f t="shared" si="15"/>
        <v>2031101</v>
      </c>
      <c r="CR31" s="2">
        <f t="shared" si="16"/>
        <v>27</v>
      </c>
      <c r="CS31" s="10">
        <f t="shared" si="16"/>
        <v>1.8946759259259538E-2</v>
      </c>
      <c r="CT31" s="13">
        <f t="shared" si="17"/>
        <v>1.7708333333333881E-3</v>
      </c>
      <c r="CU31" s="2">
        <f t="shared" si="33"/>
        <v>21</v>
      </c>
      <c r="CV31" s="13">
        <f t="shared" si="34"/>
        <v>1.7708333333333881E-3</v>
      </c>
      <c r="CW31" s="2">
        <f t="shared" si="35"/>
        <v>21</v>
      </c>
      <c r="CX31" s="13">
        <f t="shared" si="18"/>
        <v>2.2453703703703698E-3</v>
      </c>
      <c r="CY31" s="2">
        <f t="shared" si="36"/>
        <v>29</v>
      </c>
      <c r="CZ31" s="13">
        <f t="shared" si="37"/>
        <v>4.0162037037037579E-3</v>
      </c>
      <c r="DA31" s="2">
        <f t="shared" si="38"/>
        <v>26</v>
      </c>
      <c r="DB31" s="13">
        <f t="shared" si="19"/>
        <v>2.9513888888889062E-3</v>
      </c>
      <c r="DC31" s="2">
        <f t="shared" si="39"/>
        <v>28</v>
      </c>
      <c r="DD31" s="13">
        <f t="shared" si="40"/>
        <v>6.9675925925926641E-3</v>
      </c>
      <c r="DE31" s="2">
        <f t="shared" si="41"/>
        <v>25</v>
      </c>
      <c r="DF31" s="13">
        <f t="shared" si="20"/>
        <v>2.5810185185185519E-3</v>
      </c>
      <c r="DG31" s="2">
        <f t="shared" si="42"/>
        <v>28</v>
      </c>
      <c r="DH31" s="13">
        <f t="shared" si="43"/>
        <v>9.548611111111216E-3</v>
      </c>
      <c r="DI31" s="2">
        <f t="shared" si="44"/>
        <v>26</v>
      </c>
      <c r="DJ31" s="13">
        <f t="shared" si="21"/>
        <v>3.067129629629628E-3</v>
      </c>
      <c r="DK31" s="2">
        <f t="shared" si="45"/>
        <v>27</v>
      </c>
      <c r="DL31" s="13">
        <f t="shared" si="46"/>
        <v>1.2615740740740844E-2</v>
      </c>
      <c r="DM31" s="2">
        <f t="shared" si="47"/>
        <v>26</v>
      </c>
      <c r="DN31" s="13">
        <f t="shared" si="22"/>
        <v>7.1759259259263075E-4</v>
      </c>
      <c r="DO31" s="2">
        <f t="shared" si="48"/>
        <v>28</v>
      </c>
      <c r="DP31" s="13">
        <f t="shared" si="49"/>
        <v>1.3333333333333475E-2</v>
      </c>
      <c r="DQ31" s="2">
        <f t="shared" si="50"/>
        <v>27</v>
      </c>
      <c r="DR31" s="13">
        <f t="shared" si="23"/>
        <v>1.0069444444443798E-3</v>
      </c>
      <c r="DS31" s="2">
        <f t="shared" si="24"/>
        <v>31</v>
      </c>
      <c r="DT31" s="13">
        <f t="shared" si="51"/>
        <v>1.4340277777777855E-2</v>
      </c>
      <c r="DU31" s="2">
        <f t="shared" si="25"/>
        <v>28</v>
      </c>
      <c r="DV31" s="13">
        <f t="shared" si="26"/>
        <v>2.4884259259260189E-3</v>
      </c>
      <c r="DW31" s="2">
        <f t="shared" si="27"/>
        <v>29</v>
      </c>
      <c r="DX31" s="13">
        <f t="shared" si="52"/>
        <v>1.6828703703703873E-2</v>
      </c>
      <c r="DY31" s="2">
        <f t="shared" si="28"/>
        <v>28</v>
      </c>
      <c r="DZ31" s="13">
        <f t="shared" si="29"/>
        <v>1.3078703703703898E-3</v>
      </c>
      <c r="EA31" s="2">
        <f t="shared" si="53"/>
        <v>25</v>
      </c>
      <c r="EB31" s="13">
        <f t="shared" si="54"/>
        <v>1.8136574074074263E-2</v>
      </c>
      <c r="EC31" s="2">
        <f t="shared" si="30"/>
        <v>27</v>
      </c>
      <c r="ED31" s="13">
        <f t="shared" si="31"/>
        <v>8.1018518518527483E-4</v>
      </c>
      <c r="EE31" s="2">
        <f t="shared" si="55"/>
        <v>26</v>
      </c>
      <c r="EF31" s="9">
        <f t="shared" si="56"/>
        <v>1.8946759259259538E-2</v>
      </c>
      <c r="EG31" s="2">
        <f t="shared" si="32"/>
        <v>27</v>
      </c>
      <c r="EH31" s="9">
        <f t="shared" si="57"/>
        <v>0</v>
      </c>
      <c r="EI31" s="1"/>
      <c r="EJ31" s="21" t="str">
        <f t="shared" si="58"/>
        <v>Árni Guðmundur Guðmundsso</v>
      </c>
      <c r="EK31" s="2">
        <f t="shared" si="59"/>
        <v>21</v>
      </c>
      <c r="EL31" s="2">
        <f t="shared" si="60"/>
        <v>26</v>
      </c>
      <c r="EM31" s="2">
        <f t="shared" si="61"/>
        <v>25</v>
      </c>
      <c r="EN31" s="2">
        <f t="shared" si="62"/>
        <v>26</v>
      </c>
      <c r="EO31" s="2">
        <f t="shared" si="63"/>
        <v>26</v>
      </c>
      <c r="EP31" s="2">
        <f t="shared" si="64"/>
        <v>27</v>
      </c>
      <c r="EQ31" s="2">
        <f t="shared" si="65"/>
        <v>28</v>
      </c>
      <c r="ER31" s="2">
        <f t="shared" si="66"/>
        <v>28</v>
      </c>
      <c r="ES31" s="2">
        <f t="shared" si="67"/>
        <v>27</v>
      </c>
      <c r="ET31" s="2">
        <f t="shared" si="68"/>
        <v>27</v>
      </c>
    </row>
    <row r="32" spans="1:150" s="8" customFormat="1" x14ac:dyDescent="0.25">
      <c r="A32" s="1">
        <f t="shared" si="0"/>
        <v>97</v>
      </c>
      <c r="B32" s="1">
        <v>1</v>
      </c>
      <c r="C32" s="1">
        <v>2031095</v>
      </c>
      <c r="D32" s="1" t="s">
        <v>116</v>
      </c>
      <c r="E32" s="1" t="s">
        <v>86</v>
      </c>
      <c r="F32" s="1" t="s">
        <v>80</v>
      </c>
      <c r="G32" s="1" t="s">
        <v>81</v>
      </c>
      <c r="H32" s="1" t="s">
        <v>89</v>
      </c>
      <c r="I32" s="1" t="s">
        <v>90</v>
      </c>
      <c r="J32" s="1">
        <v>20</v>
      </c>
      <c r="K32" s="9">
        <v>0.41395833333333337</v>
      </c>
      <c r="L32" s="1">
        <v>42</v>
      </c>
      <c r="M32" s="1" t="s">
        <v>81</v>
      </c>
      <c r="N32" s="9">
        <v>0.4304398148148148</v>
      </c>
      <c r="O32" s="1">
        <v>39</v>
      </c>
      <c r="P32" s="1" t="s">
        <v>81</v>
      </c>
      <c r="Q32" s="9">
        <v>0.43237268518518518</v>
      </c>
      <c r="R32" s="1">
        <v>53</v>
      </c>
      <c r="S32" s="1" t="s">
        <v>81</v>
      </c>
      <c r="T32" s="9">
        <v>0.4584375</v>
      </c>
      <c r="U32" s="1">
        <v>41</v>
      </c>
      <c r="V32" s="1" t="s">
        <v>81</v>
      </c>
      <c r="W32" s="9">
        <v>0.46081018518518518</v>
      </c>
      <c r="X32" s="1">
        <v>48</v>
      </c>
      <c r="Y32" s="1" t="s">
        <v>81</v>
      </c>
      <c r="Z32" s="9">
        <v>0.50042824074074077</v>
      </c>
      <c r="AA32" s="1">
        <v>47</v>
      </c>
      <c r="AB32" s="1" t="s">
        <v>81</v>
      </c>
      <c r="AC32" s="9">
        <v>0.50413194444444442</v>
      </c>
      <c r="AD32" s="1">
        <v>44</v>
      </c>
      <c r="AE32" s="1" t="s">
        <v>81</v>
      </c>
      <c r="AF32" s="9">
        <v>0.53234953703703702</v>
      </c>
      <c r="AG32" s="1">
        <v>45</v>
      </c>
      <c r="AH32" s="1" t="s">
        <v>81</v>
      </c>
      <c r="AI32" s="9">
        <v>0.53472222222222221</v>
      </c>
      <c r="AJ32" s="1">
        <v>50</v>
      </c>
      <c r="AK32" s="1" t="s">
        <v>81</v>
      </c>
      <c r="AL32" s="9">
        <v>0.53878472222222229</v>
      </c>
      <c r="AM32" s="1">
        <v>40</v>
      </c>
      <c r="AN32" s="1" t="s">
        <v>81</v>
      </c>
      <c r="AO32" s="9">
        <v>0.54160879629629632</v>
      </c>
      <c r="AP32" s="1">
        <v>54</v>
      </c>
      <c r="AQ32" s="1" t="s">
        <v>81</v>
      </c>
      <c r="AR32" s="9">
        <v>0.54314814814814816</v>
      </c>
      <c r="AS32" s="1">
        <v>49</v>
      </c>
      <c r="AT32" s="1" t="s">
        <v>81</v>
      </c>
      <c r="AU32" s="9">
        <v>0.54381944444444441</v>
      </c>
      <c r="AV32" s="1">
        <v>33</v>
      </c>
      <c r="AW32" s="1" t="s">
        <v>81</v>
      </c>
      <c r="AX32" s="9">
        <v>0.59520833333333334</v>
      </c>
      <c r="AY32" s="1">
        <v>34</v>
      </c>
      <c r="AZ32" s="1" t="s">
        <v>81</v>
      </c>
      <c r="BA32" s="9">
        <v>0.59607638888888892</v>
      </c>
      <c r="BB32" s="1">
        <v>35</v>
      </c>
      <c r="BC32" s="1" t="s">
        <v>81</v>
      </c>
      <c r="BD32" s="9">
        <v>0.60113425925925923</v>
      </c>
      <c r="BE32" s="1">
        <v>36</v>
      </c>
      <c r="BF32" s="1" t="s">
        <v>81</v>
      </c>
      <c r="BG32" s="9">
        <v>0.60340277777777784</v>
      </c>
      <c r="BH32" s="1">
        <v>37</v>
      </c>
      <c r="BI32" s="1" t="s">
        <v>81</v>
      </c>
      <c r="BJ32" s="9">
        <v>0.62664351851851852</v>
      </c>
      <c r="BK32" s="1">
        <v>38</v>
      </c>
      <c r="BL32" s="1" t="s">
        <v>81</v>
      </c>
      <c r="BM32" s="9">
        <v>0.62796296296296295</v>
      </c>
      <c r="BN32" s="1">
        <v>51</v>
      </c>
      <c r="BO32" s="1" t="s">
        <v>81</v>
      </c>
      <c r="BP32" s="9">
        <v>0.65631944444444446</v>
      </c>
      <c r="BQ32" s="1">
        <v>52</v>
      </c>
      <c r="BR32" s="1" t="s">
        <v>81</v>
      </c>
      <c r="BS32" s="9">
        <v>0.65707175925925931</v>
      </c>
      <c r="BT32" s="1" t="s">
        <v>89</v>
      </c>
      <c r="BU32" s="1"/>
      <c r="BV32" s="9">
        <f t="shared" si="1"/>
        <v>1.9328703703703765E-3</v>
      </c>
      <c r="BW32" s="9">
        <f t="shared" si="2"/>
        <v>2.372685185185186E-3</v>
      </c>
      <c r="BX32" s="9">
        <f t="shared" si="3"/>
        <v>3.7037037037036535E-3</v>
      </c>
      <c r="BY32" s="9">
        <f t="shared" si="4"/>
        <v>2.372685185185186E-3</v>
      </c>
      <c r="BZ32" s="9">
        <f t="shared" si="5"/>
        <v>2.8240740740740344E-3</v>
      </c>
      <c r="CA32" s="9">
        <f t="shared" si="6"/>
        <v>6.712962962962532E-4</v>
      </c>
      <c r="CB32" s="9">
        <f t="shared" si="7"/>
        <v>8.6805555555558023E-4</v>
      </c>
      <c r="CC32" s="9">
        <f t="shared" si="8"/>
        <v>2.2685185185186141E-3</v>
      </c>
      <c r="CD32" s="9">
        <f t="shared" si="9"/>
        <v>1.3194444444444287E-3</v>
      </c>
      <c r="CE32" s="9">
        <f t="shared" si="10"/>
        <v>7.523148148148584E-4</v>
      </c>
      <c r="CF32" s="9"/>
      <c r="CG32" s="1">
        <f t="shared" si="11"/>
        <v>65</v>
      </c>
      <c r="CH32" s="2">
        <f t="shared" si="12"/>
        <v>28</v>
      </c>
      <c r="CI32" s="10">
        <f t="shared" si="13"/>
        <v>1.9085648148148171E-2</v>
      </c>
      <c r="CJ32" s="1" t="str">
        <f t="shared" si="14"/>
        <v xml:space="preserve">Arturo Santoni Rousselle </v>
      </c>
      <c r="CK32" s="1" t="str">
        <f t="shared" si="14"/>
        <v xml:space="preserve">Utan félags </v>
      </c>
      <c r="CL32" s="12">
        <f t="shared" si="69"/>
        <v>1.3888888888863304E-4</v>
      </c>
      <c r="CM32" s="12">
        <f t="shared" si="70"/>
        <v>6.5856481481482709E-3</v>
      </c>
      <c r="CN32" s="14">
        <f t="shared" si="71"/>
        <v>0.52685185185186589</v>
      </c>
      <c r="CO32" s="3"/>
      <c r="CP32" s="3"/>
      <c r="CQ32" s="1">
        <f t="shared" si="15"/>
        <v>2031095</v>
      </c>
      <c r="CR32" s="2">
        <f t="shared" si="16"/>
        <v>28</v>
      </c>
      <c r="CS32" s="10">
        <f t="shared" si="16"/>
        <v>1.9085648148148171E-2</v>
      </c>
      <c r="CT32" s="13">
        <f t="shared" si="17"/>
        <v>1.9328703703703765E-3</v>
      </c>
      <c r="CU32" s="2">
        <f t="shared" si="33"/>
        <v>31</v>
      </c>
      <c r="CV32" s="13">
        <f t="shared" si="34"/>
        <v>1.9328703703703765E-3</v>
      </c>
      <c r="CW32" s="2">
        <f t="shared" si="35"/>
        <v>31</v>
      </c>
      <c r="CX32" s="13">
        <f t="shared" si="18"/>
        <v>2.372685185185186E-3</v>
      </c>
      <c r="CY32" s="2">
        <f t="shared" si="36"/>
        <v>35</v>
      </c>
      <c r="CZ32" s="13">
        <f t="shared" si="37"/>
        <v>4.3055555555555625E-3</v>
      </c>
      <c r="DA32" s="2">
        <f t="shared" si="38"/>
        <v>33</v>
      </c>
      <c r="DB32" s="13">
        <f t="shared" si="19"/>
        <v>3.7037037037036535E-3</v>
      </c>
      <c r="DC32" s="2">
        <f t="shared" si="39"/>
        <v>36</v>
      </c>
      <c r="DD32" s="13">
        <f t="shared" si="40"/>
        <v>8.009259259259216E-3</v>
      </c>
      <c r="DE32" s="2">
        <f t="shared" si="41"/>
        <v>35</v>
      </c>
      <c r="DF32" s="13">
        <f t="shared" si="20"/>
        <v>2.372685185185186E-3</v>
      </c>
      <c r="DG32" s="2">
        <f t="shared" si="42"/>
        <v>18</v>
      </c>
      <c r="DH32" s="13">
        <f t="shared" si="43"/>
        <v>1.0381944444444402E-2</v>
      </c>
      <c r="DI32" s="2">
        <f t="shared" si="44"/>
        <v>32</v>
      </c>
      <c r="DJ32" s="13">
        <f t="shared" si="21"/>
        <v>2.8240740740740344E-3</v>
      </c>
      <c r="DK32" s="2">
        <f t="shared" si="45"/>
        <v>23</v>
      </c>
      <c r="DL32" s="13">
        <f t="shared" si="46"/>
        <v>1.3206018518518436E-2</v>
      </c>
      <c r="DM32" s="2">
        <f t="shared" si="47"/>
        <v>31</v>
      </c>
      <c r="DN32" s="13">
        <f t="shared" si="22"/>
        <v>6.712962962962532E-4</v>
      </c>
      <c r="DO32" s="2">
        <f t="shared" si="48"/>
        <v>22</v>
      </c>
      <c r="DP32" s="13">
        <f t="shared" si="49"/>
        <v>1.387731481481469E-2</v>
      </c>
      <c r="DQ32" s="2">
        <f t="shared" si="50"/>
        <v>31</v>
      </c>
      <c r="DR32" s="13">
        <f t="shared" si="23"/>
        <v>8.6805555555558023E-4</v>
      </c>
      <c r="DS32" s="2">
        <f t="shared" si="24"/>
        <v>24</v>
      </c>
      <c r="DT32" s="13">
        <f t="shared" si="51"/>
        <v>1.474537037037027E-2</v>
      </c>
      <c r="DU32" s="2">
        <f t="shared" si="25"/>
        <v>30</v>
      </c>
      <c r="DV32" s="13">
        <f t="shared" si="26"/>
        <v>2.2685185185186141E-3</v>
      </c>
      <c r="DW32" s="2">
        <f t="shared" si="27"/>
        <v>23</v>
      </c>
      <c r="DX32" s="13">
        <f t="shared" si="52"/>
        <v>1.7013888888888884E-2</v>
      </c>
      <c r="DY32" s="2">
        <f t="shared" si="28"/>
        <v>29</v>
      </c>
      <c r="DZ32" s="13">
        <f t="shared" si="29"/>
        <v>1.3194444444444287E-3</v>
      </c>
      <c r="EA32" s="2">
        <f t="shared" si="53"/>
        <v>26</v>
      </c>
      <c r="EB32" s="13">
        <f t="shared" si="54"/>
        <v>1.8333333333333313E-2</v>
      </c>
      <c r="EC32" s="2">
        <f t="shared" si="30"/>
        <v>29</v>
      </c>
      <c r="ED32" s="13">
        <f t="shared" si="31"/>
        <v>7.523148148148584E-4</v>
      </c>
      <c r="EE32" s="2">
        <f t="shared" si="55"/>
        <v>18</v>
      </c>
      <c r="EF32" s="9">
        <f t="shared" si="56"/>
        <v>1.9085648148148171E-2</v>
      </c>
      <c r="EG32" s="2">
        <f t="shared" si="32"/>
        <v>28</v>
      </c>
      <c r="EH32" s="9">
        <f t="shared" si="57"/>
        <v>0</v>
      </c>
      <c r="EI32" s="1"/>
      <c r="EJ32" s="21" t="str">
        <f t="shared" si="58"/>
        <v xml:space="preserve">Arturo Santoni Rousselle </v>
      </c>
      <c r="EK32" s="2">
        <f t="shared" si="59"/>
        <v>31</v>
      </c>
      <c r="EL32" s="2">
        <f t="shared" si="60"/>
        <v>33</v>
      </c>
      <c r="EM32" s="2">
        <f t="shared" si="61"/>
        <v>35</v>
      </c>
      <c r="EN32" s="2">
        <f t="shared" si="62"/>
        <v>32</v>
      </c>
      <c r="EO32" s="2">
        <f t="shared" si="63"/>
        <v>31</v>
      </c>
      <c r="EP32" s="2">
        <f t="shared" si="64"/>
        <v>31</v>
      </c>
      <c r="EQ32" s="2">
        <f t="shared" si="65"/>
        <v>30</v>
      </c>
      <c r="ER32" s="2">
        <f t="shared" si="66"/>
        <v>29</v>
      </c>
      <c r="ES32" s="2">
        <f t="shared" si="67"/>
        <v>29</v>
      </c>
      <c r="ET32" s="2">
        <f t="shared" si="68"/>
        <v>28</v>
      </c>
    </row>
    <row r="33" spans="1:150" s="8" customFormat="1" x14ac:dyDescent="0.25">
      <c r="A33" s="1">
        <f t="shared" si="0"/>
        <v>97</v>
      </c>
      <c r="B33" s="1">
        <v>51</v>
      </c>
      <c r="C33" s="1">
        <v>2063170</v>
      </c>
      <c r="D33" s="1" t="s">
        <v>117</v>
      </c>
      <c r="E33" s="1" t="s">
        <v>86</v>
      </c>
      <c r="F33" s="1" t="s">
        <v>80</v>
      </c>
      <c r="G33" s="1" t="s">
        <v>81</v>
      </c>
      <c r="H33" s="9">
        <v>0.24839120370370371</v>
      </c>
      <c r="I33" s="1" t="s">
        <v>82</v>
      </c>
      <c r="J33" s="1">
        <v>20</v>
      </c>
      <c r="K33" s="9">
        <v>0.41217592592592589</v>
      </c>
      <c r="L33" s="1">
        <v>42</v>
      </c>
      <c r="M33" s="1" t="s">
        <v>81</v>
      </c>
      <c r="N33" s="9">
        <v>0.4271064814814815</v>
      </c>
      <c r="O33" s="1">
        <v>39</v>
      </c>
      <c r="P33" s="1" t="s">
        <v>81</v>
      </c>
      <c r="Q33" s="9">
        <v>0.42912037037037037</v>
      </c>
      <c r="R33" s="1">
        <v>53</v>
      </c>
      <c r="S33" s="1" t="s">
        <v>81</v>
      </c>
      <c r="T33" s="9">
        <v>0.4508449074074074</v>
      </c>
      <c r="U33" s="1">
        <v>41</v>
      </c>
      <c r="V33" s="1" t="s">
        <v>81</v>
      </c>
      <c r="W33" s="9">
        <v>0.45315972222222217</v>
      </c>
      <c r="X33" s="1">
        <v>48</v>
      </c>
      <c r="Y33" s="1" t="s">
        <v>81</v>
      </c>
      <c r="Z33" s="9">
        <v>0.50008101851851849</v>
      </c>
      <c r="AA33" s="1">
        <v>47</v>
      </c>
      <c r="AB33" s="1" t="s">
        <v>81</v>
      </c>
      <c r="AC33" s="9">
        <v>0.50295138888888891</v>
      </c>
      <c r="AD33" s="1">
        <v>44</v>
      </c>
      <c r="AE33" s="1" t="s">
        <v>81</v>
      </c>
      <c r="AF33" s="9">
        <v>0.53104166666666663</v>
      </c>
      <c r="AG33" s="1">
        <v>45</v>
      </c>
      <c r="AH33" s="1" t="s">
        <v>81</v>
      </c>
      <c r="AI33" s="9">
        <v>0.53348379629629628</v>
      </c>
      <c r="AJ33" s="1">
        <v>50</v>
      </c>
      <c r="AK33" s="1" t="s">
        <v>81</v>
      </c>
      <c r="AL33" s="9">
        <v>0.53998842592592589</v>
      </c>
      <c r="AM33" s="1">
        <v>40</v>
      </c>
      <c r="AN33" s="1" t="s">
        <v>81</v>
      </c>
      <c r="AO33" s="9">
        <v>0.54299768518518521</v>
      </c>
      <c r="AP33" s="1">
        <v>54</v>
      </c>
      <c r="AQ33" s="1" t="s">
        <v>81</v>
      </c>
      <c r="AR33" s="9">
        <v>0.54472222222222222</v>
      </c>
      <c r="AS33" s="1">
        <v>49</v>
      </c>
      <c r="AT33" s="1" t="s">
        <v>81</v>
      </c>
      <c r="AU33" s="9">
        <v>0.54540509259259262</v>
      </c>
      <c r="AV33" s="1">
        <v>33</v>
      </c>
      <c r="AW33" s="1" t="s">
        <v>81</v>
      </c>
      <c r="AX33" s="9">
        <v>0.59689814814814812</v>
      </c>
      <c r="AY33" s="1">
        <v>34</v>
      </c>
      <c r="AZ33" s="1" t="s">
        <v>81</v>
      </c>
      <c r="BA33" s="9">
        <v>0.59778935185185189</v>
      </c>
      <c r="BB33" s="1">
        <v>35</v>
      </c>
      <c r="BC33" s="1" t="s">
        <v>81</v>
      </c>
      <c r="BD33" s="9">
        <v>0.60440972222222222</v>
      </c>
      <c r="BE33" s="1">
        <v>36</v>
      </c>
      <c r="BF33" s="1" t="s">
        <v>81</v>
      </c>
      <c r="BG33" s="9">
        <v>0.60697916666666674</v>
      </c>
      <c r="BH33" s="1">
        <v>37</v>
      </c>
      <c r="BI33" s="1" t="s">
        <v>81</v>
      </c>
      <c r="BJ33" s="9">
        <v>0.6269675925925926</v>
      </c>
      <c r="BK33" s="1">
        <v>38</v>
      </c>
      <c r="BL33" s="1" t="s">
        <v>81</v>
      </c>
      <c r="BM33" s="9">
        <v>0.6284953703703704</v>
      </c>
      <c r="BN33" s="1">
        <v>51</v>
      </c>
      <c r="BO33" s="1" t="s">
        <v>81</v>
      </c>
      <c r="BP33" s="9">
        <v>0.65083333333333326</v>
      </c>
      <c r="BQ33" s="1">
        <v>52</v>
      </c>
      <c r="BR33" s="1" t="s">
        <v>81</v>
      </c>
      <c r="BS33" s="9">
        <v>0.65163194444444439</v>
      </c>
      <c r="BT33" s="9">
        <v>0.6605671296296296</v>
      </c>
      <c r="BU33" s="1"/>
      <c r="BV33" s="9">
        <f t="shared" si="1"/>
        <v>2.0138888888888706E-3</v>
      </c>
      <c r="BW33" s="9">
        <f t="shared" si="2"/>
        <v>2.3148148148147696E-3</v>
      </c>
      <c r="BX33" s="9">
        <f t="shared" si="3"/>
        <v>2.870370370370412E-3</v>
      </c>
      <c r="BY33" s="9">
        <f t="shared" si="4"/>
        <v>2.4421296296296413E-3</v>
      </c>
      <c r="BZ33" s="9">
        <f t="shared" si="5"/>
        <v>3.0092592592593226E-3</v>
      </c>
      <c r="CA33" s="9">
        <f t="shared" si="6"/>
        <v>6.828703703704031E-4</v>
      </c>
      <c r="CB33" s="9">
        <f t="shared" si="7"/>
        <v>8.91203703703769E-4</v>
      </c>
      <c r="CC33" s="9">
        <f t="shared" si="8"/>
        <v>2.569444444444513E-3</v>
      </c>
      <c r="CD33" s="9">
        <f t="shared" si="9"/>
        <v>1.5277777777777946E-3</v>
      </c>
      <c r="CE33" s="9">
        <f t="shared" si="10"/>
        <v>7.9861111111112493E-4</v>
      </c>
      <c r="CF33" s="9"/>
      <c r="CG33" s="1">
        <f t="shared" si="11"/>
        <v>65</v>
      </c>
      <c r="CH33" s="2">
        <f t="shared" si="12"/>
        <v>29</v>
      </c>
      <c r="CI33" s="10">
        <f t="shared" si="13"/>
        <v>1.9120370370370621E-2</v>
      </c>
      <c r="CJ33" s="1" t="str">
        <f t="shared" si="14"/>
        <v xml:space="preserve">Birgir Már Georgsson </v>
      </c>
      <c r="CK33" s="1" t="str">
        <f t="shared" si="14"/>
        <v xml:space="preserve">Utan félags </v>
      </c>
      <c r="CL33" s="12">
        <f t="shared" si="69"/>
        <v>3.4722222222449695E-5</v>
      </c>
      <c r="CM33" s="12">
        <f t="shared" si="70"/>
        <v>6.6203703703707206E-3</v>
      </c>
      <c r="CN33" s="14">
        <f t="shared" si="71"/>
        <v>0.52962962962966187</v>
      </c>
      <c r="CO33" s="3"/>
      <c r="CP33" s="3"/>
      <c r="CQ33" s="1">
        <f t="shared" si="15"/>
        <v>2063170</v>
      </c>
      <c r="CR33" s="2">
        <f t="shared" si="16"/>
        <v>29</v>
      </c>
      <c r="CS33" s="10">
        <f t="shared" si="16"/>
        <v>1.9120370370370621E-2</v>
      </c>
      <c r="CT33" s="13">
        <f t="shared" si="17"/>
        <v>2.0138888888888706E-3</v>
      </c>
      <c r="CU33" s="2">
        <f t="shared" si="33"/>
        <v>36</v>
      </c>
      <c r="CV33" s="13">
        <f t="shared" si="34"/>
        <v>2.0138888888888706E-3</v>
      </c>
      <c r="CW33" s="2">
        <f t="shared" si="35"/>
        <v>36</v>
      </c>
      <c r="CX33" s="13">
        <f t="shared" si="18"/>
        <v>2.3148148148147696E-3</v>
      </c>
      <c r="CY33" s="2">
        <f t="shared" si="36"/>
        <v>33</v>
      </c>
      <c r="CZ33" s="13">
        <f t="shared" si="37"/>
        <v>4.3287037037036402E-3</v>
      </c>
      <c r="DA33" s="2">
        <f t="shared" si="38"/>
        <v>34</v>
      </c>
      <c r="DB33" s="13">
        <f t="shared" si="19"/>
        <v>2.870370370370412E-3</v>
      </c>
      <c r="DC33" s="2">
        <f t="shared" si="39"/>
        <v>26</v>
      </c>
      <c r="DD33" s="13">
        <f t="shared" si="40"/>
        <v>7.1990740740740522E-3</v>
      </c>
      <c r="DE33" s="2">
        <f t="shared" si="41"/>
        <v>31</v>
      </c>
      <c r="DF33" s="13">
        <f t="shared" si="20"/>
        <v>2.4421296296296413E-3</v>
      </c>
      <c r="DG33" s="2">
        <f t="shared" si="42"/>
        <v>20</v>
      </c>
      <c r="DH33" s="13">
        <f t="shared" si="43"/>
        <v>9.6412037037036935E-3</v>
      </c>
      <c r="DI33" s="2">
        <f t="shared" si="44"/>
        <v>29</v>
      </c>
      <c r="DJ33" s="13">
        <f t="shared" si="21"/>
        <v>3.0092592592593226E-3</v>
      </c>
      <c r="DK33" s="2">
        <f t="shared" si="45"/>
        <v>26</v>
      </c>
      <c r="DL33" s="13">
        <f t="shared" si="46"/>
        <v>1.2650462962963016E-2</v>
      </c>
      <c r="DM33" s="2">
        <f t="shared" si="47"/>
        <v>27</v>
      </c>
      <c r="DN33" s="13">
        <f t="shared" si="22"/>
        <v>6.828703703704031E-4</v>
      </c>
      <c r="DO33" s="2">
        <f t="shared" si="48"/>
        <v>24</v>
      </c>
      <c r="DP33" s="13">
        <f t="shared" si="49"/>
        <v>1.3333333333333419E-2</v>
      </c>
      <c r="DQ33" s="2">
        <f t="shared" si="50"/>
        <v>26</v>
      </c>
      <c r="DR33" s="13">
        <f t="shared" si="23"/>
        <v>8.91203703703769E-4</v>
      </c>
      <c r="DS33" s="2">
        <f t="shared" si="24"/>
        <v>25</v>
      </c>
      <c r="DT33" s="13">
        <f t="shared" si="51"/>
        <v>1.4224537037037188E-2</v>
      </c>
      <c r="DU33" s="2">
        <f t="shared" si="25"/>
        <v>27</v>
      </c>
      <c r="DV33" s="13">
        <f t="shared" si="26"/>
        <v>2.569444444444513E-3</v>
      </c>
      <c r="DW33" s="2">
        <f t="shared" si="27"/>
        <v>34</v>
      </c>
      <c r="DX33" s="13">
        <f t="shared" si="52"/>
        <v>1.6793981481481701E-2</v>
      </c>
      <c r="DY33" s="2">
        <f t="shared" si="28"/>
        <v>27</v>
      </c>
      <c r="DZ33" s="13">
        <f t="shared" si="29"/>
        <v>1.5277777777777946E-3</v>
      </c>
      <c r="EA33" s="2">
        <f t="shared" si="53"/>
        <v>37</v>
      </c>
      <c r="EB33" s="13">
        <f t="shared" si="54"/>
        <v>1.8321759259259496E-2</v>
      </c>
      <c r="EC33" s="2">
        <f t="shared" si="30"/>
        <v>28</v>
      </c>
      <c r="ED33" s="13">
        <f t="shared" si="31"/>
        <v>7.9861111111112493E-4</v>
      </c>
      <c r="EE33" s="2">
        <f t="shared" si="55"/>
        <v>24</v>
      </c>
      <c r="EF33" s="9">
        <f t="shared" si="56"/>
        <v>1.9120370370370621E-2</v>
      </c>
      <c r="EG33" s="2">
        <f t="shared" si="32"/>
        <v>29</v>
      </c>
      <c r="EH33" s="9">
        <f t="shared" si="57"/>
        <v>0</v>
      </c>
      <c r="EI33" s="1"/>
      <c r="EJ33" s="21" t="str">
        <f t="shared" si="58"/>
        <v xml:space="preserve">Birgir Már Georgsson </v>
      </c>
      <c r="EK33" s="2">
        <f t="shared" si="59"/>
        <v>36</v>
      </c>
      <c r="EL33" s="2">
        <f t="shared" si="60"/>
        <v>34</v>
      </c>
      <c r="EM33" s="2">
        <f t="shared" si="61"/>
        <v>31</v>
      </c>
      <c r="EN33" s="2">
        <f t="shared" si="62"/>
        <v>29</v>
      </c>
      <c r="EO33" s="2">
        <f t="shared" si="63"/>
        <v>27</v>
      </c>
      <c r="EP33" s="2">
        <f t="shared" si="64"/>
        <v>26</v>
      </c>
      <c r="EQ33" s="2">
        <f t="shared" si="65"/>
        <v>27</v>
      </c>
      <c r="ER33" s="2">
        <f t="shared" si="66"/>
        <v>27</v>
      </c>
      <c r="ES33" s="2">
        <f t="shared" si="67"/>
        <v>28</v>
      </c>
      <c r="ET33" s="2">
        <f t="shared" si="68"/>
        <v>29</v>
      </c>
    </row>
    <row r="34" spans="1:150" s="8" customFormat="1" x14ac:dyDescent="0.25">
      <c r="A34" s="1">
        <f t="shared" si="0"/>
        <v>97</v>
      </c>
      <c r="B34" s="1">
        <v>55</v>
      </c>
      <c r="C34" s="1">
        <v>2063164</v>
      </c>
      <c r="D34" s="1" t="s">
        <v>118</v>
      </c>
      <c r="E34" s="1" t="s">
        <v>86</v>
      </c>
      <c r="F34" s="1" t="s">
        <v>80</v>
      </c>
      <c r="G34" s="1" t="s">
        <v>81</v>
      </c>
      <c r="H34" s="9">
        <v>0.24872685185185184</v>
      </c>
      <c r="I34" s="1" t="s">
        <v>82</v>
      </c>
      <c r="J34" s="1">
        <v>20</v>
      </c>
      <c r="K34" s="9">
        <v>0.41280092592592593</v>
      </c>
      <c r="L34" s="1">
        <v>42</v>
      </c>
      <c r="M34" s="1" t="s">
        <v>81</v>
      </c>
      <c r="N34" s="9">
        <v>0.42837962962962961</v>
      </c>
      <c r="O34" s="1">
        <v>39</v>
      </c>
      <c r="P34" s="1" t="s">
        <v>81</v>
      </c>
      <c r="Q34" s="9">
        <v>0.43018518518518517</v>
      </c>
      <c r="R34" s="1">
        <v>53</v>
      </c>
      <c r="S34" s="1" t="s">
        <v>81</v>
      </c>
      <c r="T34" s="9">
        <v>0.45035879629629627</v>
      </c>
      <c r="U34" s="1">
        <v>41</v>
      </c>
      <c r="V34" s="1" t="s">
        <v>81</v>
      </c>
      <c r="W34" s="9">
        <v>0.45247685185185182</v>
      </c>
      <c r="X34" s="1">
        <v>48</v>
      </c>
      <c r="Y34" s="1" t="s">
        <v>81</v>
      </c>
      <c r="Z34" s="9">
        <v>0.49967592592592597</v>
      </c>
      <c r="AA34" s="1">
        <v>47</v>
      </c>
      <c r="AB34" s="1" t="s">
        <v>81</v>
      </c>
      <c r="AC34" s="9">
        <v>0.50282407407407403</v>
      </c>
      <c r="AD34" s="1">
        <v>44</v>
      </c>
      <c r="AE34" s="1" t="s">
        <v>81</v>
      </c>
      <c r="AF34" s="9">
        <v>0.53956018518518511</v>
      </c>
      <c r="AG34" s="1">
        <v>45</v>
      </c>
      <c r="AH34" s="1" t="s">
        <v>81</v>
      </c>
      <c r="AI34" s="9">
        <v>0.54254629629629625</v>
      </c>
      <c r="AJ34" s="1">
        <v>50</v>
      </c>
      <c r="AK34" s="1" t="s">
        <v>81</v>
      </c>
      <c r="AL34" s="9">
        <v>0.54731481481481481</v>
      </c>
      <c r="AM34" s="1">
        <v>40</v>
      </c>
      <c r="AN34" s="1" t="s">
        <v>81</v>
      </c>
      <c r="AO34" s="9">
        <v>0.55064814814814811</v>
      </c>
      <c r="AP34" s="1">
        <v>54</v>
      </c>
      <c r="AQ34" s="1" t="s">
        <v>81</v>
      </c>
      <c r="AR34" s="9">
        <v>0.5524768518518518</v>
      </c>
      <c r="AS34" s="1">
        <v>49</v>
      </c>
      <c r="AT34" s="1" t="s">
        <v>81</v>
      </c>
      <c r="AU34" s="9">
        <v>0.55317129629629636</v>
      </c>
      <c r="AV34" s="1">
        <v>33</v>
      </c>
      <c r="AW34" s="1" t="s">
        <v>81</v>
      </c>
      <c r="AX34" s="9">
        <v>0.59592592592592586</v>
      </c>
      <c r="AY34" s="1">
        <v>34</v>
      </c>
      <c r="AZ34" s="1" t="s">
        <v>81</v>
      </c>
      <c r="BA34" s="9">
        <v>0.59672453703703698</v>
      </c>
      <c r="BB34" s="1">
        <v>35</v>
      </c>
      <c r="BC34" s="1" t="s">
        <v>81</v>
      </c>
      <c r="BD34" s="9">
        <v>0.60204861111111108</v>
      </c>
      <c r="BE34" s="1">
        <v>36</v>
      </c>
      <c r="BF34" s="1" t="s">
        <v>81</v>
      </c>
      <c r="BG34" s="9">
        <v>0.60427083333333331</v>
      </c>
      <c r="BH34" s="1">
        <v>37</v>
      </c>
      <c r="BI34" s="1" t="s">
        <v>81</v>
      </c>
      <c r="BJ34" s="9">
        <v>0.62962962962962965</v>
      </c>
      <c r="BK34" s="1">
        <v>38</v>
      </c>
      <c r="BL34" s="1" t="s">
        <v>81</v>
      </c>
      <c r="BM34" s="9">
        <v>0.63097222222222216</v>
      </c>
      <c r="BN34" s="1">
        <v>51</v>
      </c>
      <c r="BO34" s="1" t="s">
        <v>81</v>
      </c>
      <c r="BP34" s="9">
        <v>0.65184027777777775</v>
      </c>
      <c r="BQ34" s="1">
        <v>52</v>
      </c>
      <c r="BR34" s="1" t="s">
        <v>81</v>
      </c>
      <c r="BS34" s="9">
        <v>0.65262731481481484</v>
      </c>
      <c r="BT34" s="9">
        <v>0.66152777777777783</v>
      </c>
      <c r="BU34" s="1"/>
      <c r="BV34" s="9">
        <f t="shared" si="1"/>
        <v>1.8055555555555602E-3</v>
      </c>
      <c r="BW34" s="9">
        <f t="shared" si="2"/>
        <v>2.1180555555555536E-3</v>
      </c>
      <c r="BX34" s="9">
        <f t="shared" si="3"/>
        <v>3.1481481481480666E-3</v>
      </c>
      <c r="BY34" s="9">
        <f t="shared" si="4"/>
        <v>2.9861111111111338E-3</v>
      </c>
      <c r="BZ34" s="9">
        <f t="shared" si="5"/>
        <v>3.3333333333332993E-3</v>
      </c>
      <c r="CA34" s="9">
        <f t="shared" si="6"/>
        <v>6.94444444444553E-4</v>
      </c>
      <c r="CB34" s="9">
        <f t="shared" si="7"/>
        <v>7.9861111111112493E-4</v>
      </c>
      <c r="CC34" s="9">
        <f t="shared" si="8"/>
        <v>2.2222222222222365E-3</v>
      </c>
      <c r="CD34" s="9">
        <f t="shared" si="9"/>
        <v>1.3425925925925064E-3</v>
      </c>
      <c r="CE34" s="9">
        <f t="shared" si="10"/>
        <v>7.8703703703708605E-4</v>
      </c>
      <c r="CF34" s="9"/>
      <c r="CG34" s="1">
        <f t="shared" si="11"/>
        <v>65</v>
      </c>
      <c r="CH34" s="2">
        <f t="shared" si="12"/>
        <v>30</v>
      </c>
      <c r="CI34" s="10">
        <f t="shared" si="13"/>
        <v>1.923611111111112E-2</v>
      </c>
      <c r="CJ34" s="1" t="str">
        <f t="shared" si="14"/>
        <v xml:space="preserve">Geir Gunnarsson </v>
      </c>
      <c r="CK34" s="1" t="str">
        <f t="shared" si="14"/>
        <v xml:space="preserve">Utan félags </v>
      </c>
      <c r="CL34" s="12">
        <f t="shared" si="69"/>
        <v>1.1574074074049978E-4</v>
      </c>
      <c r="CM34" s="12">
        <f t="shared" si="70"/>
        <v>6.7361111111112204E-3</v>
      </c>
      <c r="CN34" s="14">
        <f t="shared" si="71"/>
        <v>0.53888888888890196</v>
      </c>
      <c r="CO34" s="3"/>
      <c r="CP34" s="3"/>
      <c r="CQ34" s="1">
        <f t="shared" si="15"/>
        <v>2063164</v>
      </c>
      <c r="CR34" s="2">
        <f t="shared" si="16"/>
        <v>30</v>
      </c>
      <c r="CS34" s="10">
        <f t="shared" si="16"/>
        <v>1.923611111111112E-2</v>
      </c>
      <c r="CT34" s="13">
        <f t="shared" si="17"/>
        <v>1.8055555555555602E-3</v>
      </c>
      <c r="CU34" s="2">
        <f t="shared" si="33"/>
        <v>23</v>
      </c>
      <c r="CV34" s="13">
        <f t="shared" si="34"/>
        <v>1.8055555555555602E-3</v>
      </c>
      <c r="CW34" s="2">
        <f t="shared" si="35"/>
        <v>23</v>
      </c>
      <c r="CX34" s="13">
        <f t="shared" si="18"/>
        <v>2.1180555555555536E-3</v>
      </c>
      <c r="CY34" s="2">
        <f t="shared" si="36"/>
        <v>24</v>
      </c>
      <c r="CZ34" s="13">
        <f t="shared" si="37"/>
        <v>3.9236111111111138E-3</v>
      </c>
      <c r="DA34" s="2">
        <f t="shared" si="38"/>
        <v>22</v>
      </c>
      <c r="DB34" s="13">
        <f t="shared" si="19"/>
        <v>3.1481481481480666E-3</v>
      </c>
      <c r="DC34" s="2">
        <f t="shared" si="39"/>
        <v>32</v>
      </c>
      <c r="DD34" s="13">
        <f t="shared" si="40"/>
        <v>7.0717592592591805E-3</v>
      </c>
      <c r="DE34" s="2">
        <f t="shared" si="41"/>
        <v>29</v>
      </c>
      <c r="DF34" s="13">
        <f t="shared" si="20"/>
        <v>2.9861111111111338E-3</v>
      </c>
      <c r="DG34" s="2">
        <f t="shared" si="42"/>
        <v>35</v>
      </c>
      <c r="DH34" s="13">
        <f t="shared" si="43"/>
        <v>1.0057870370370314E-2</v>
      </c>
      <c r="DI34" s="2">
        <f t="shared" si="44"/>
        <v>31</v>
      </c>
      <c r="DJ34" s="13">
        <f t="shared" si="21"/>
        <v>3.3333333333332993E-3</v>
      </c>
      <c r="DK34" s="2">
        <f t="shared" si="45"/>
        <v>35</v>
      </c>
      <c r="DL34" s="13">
        <f t="shared" si="46"/>
        <v>1.3391203703703614E-2</v>
      </c>
      <c r="DM34" s="2">
        <f t="shared" si="47"/>
        <v>32</v>
      </c>
      <c r="DN34" s="13">
        <f t="shared" si="22"/>
        <v>6.94444444444553E-4</v>
      </c>
      <c r="DO34" s="2">
        <f t="shared" si="48"/>
        <v>25</v>
      </c>
      <c r="DP34" s="13">
        <f t="shared" si="49"/>
        <v>1.4085648148148167E-2</v>
      </c>
      <c r="DQ34" s="2">
        <f t="shared" si="50"/>
        <v>32</v>
      </c>
      <c r="DR34" s="13">
        <f t="shared" si="23"/>
        <v>7.9861111111112493E-4</v>
      </c>
      <c r="DS34" s="2">
        <f t="shared" si="24"/>
        <v>21</v>
      </c>
      <c r="DT34" s="13">
        <f t="shared" si="51"/>
        <v>1.4884259259259291E-2</v>
      </c>
      <c r="DU34" s="2">
        <f t="shared" si="25"/>
        <v>31</v>
      </c>
      <c r="DV34" s="13">
        <f t="shared" si="26"/>
        <v>2.2222222222222365E-3</v>
      </c>
      <c r="DW34" s="2">
        <f t="shared" si="27"/>
        <v>21</v>
      </c>
      <c r="DX34" s="13">
        <f t="shared" si="52"/>
        <v>1.7106481481481528E-2</v>
      </c>
      <c r="DY34" s="2">
        <f t="shared" si="28"/>
        <v>31</v>
      </c>
      <c r="DZ34" s="13">
        <f t="shared" si="29"/>
        <v>1.3425925925925064E-3</v>
      </c>
      <c r="EA34" s="2">
        <f t="shared" si="53"/>
        <v>27</v>
      </c>
      <c r="EB34" s="13">
        <f t="shared" si="54"/>
        <v>1.8449074074074034E-2</v>
      </c>
      <c r="EC34" s="2">
        <f t="shared" si="30"/>
        <v>31</v>
      </c>
      <c r="ED34" s="13">
        <f t="shared" si="31"/>
        <v>7.8703703703708605E-4</v>
      </c>
      <c r="EE34" s="2">
        <f t="shared" si="55"/>
        <v>22</v>
      </c>
      <c r="EF34" s="9">
        <f t="shared" si="56"/>
        <v>1.923611111111112E-2</v>
      </c>
      <c r="EG34" s="2">
        <f t="shared" si="32"/>
        <v>30</v>
      </c>
      <c r="EH34" s="9">
        <f t="shared" si="57"/>
        <v>0</v>
      </c>
      <c r="EI34" s="1"/>
      <c r="EJ34" s="21" t="str">
        <f t="shared" si="58"/>
        <v xml:space="preserve">Geir Gunnarsson </v>
      </c>
      <c r="EK34" s="2">
        <f t="shared" si="59"/>
        <v>23</v>
      </c>
      <c r="EL34" s="2">
        <f t="shared" si="60"/>
        <v>22</v>
      </c>
      <c r="EM34" s="2">
        <f t="shared" si="61"/>
        <v>29</v>
      </c>
      <c r="EN34" s="2">
        <f t="shared" si="62"/>
        <v>31</v>
      </c>
      <c r="EO34" s="2">
        <f t="shared" si="63"/>
        <v>32</v>
      </c>
      <c r="EP34" s="2">
        <f t="shared" si="64"/>
        <v>32</v>
      </c>
      <c r="EQ34" s="2">
        <f t="shared" si="65"/>
        <v>31</v>
      </c>
      <c r="ER34" s="2">
        <f t="shared" si="66"/>
        <v>31</v>
      </c>
      <c r="ES34" s="2">
        <f t="shared" si="67"/>
        <v>31</v>
      </c>
      <c r="ET34" s="2">
        <f t="shared" si="68"/>
        <v>30</v>
      </c>
    </row>
    <row r="35" spans="1:150" s="8" customFormat="1" x14ac:dyDescent="0.25">
      <c r="A35" s="1">
        <f t="shared" si="0"/>
        <v>97</v>
      </c>
      <c r="B35" s="1">
        <v>11</v>
      </c>
      <c r="C35" s="1">
        <v>2063178</v>
      </c>
      <c r="D35" s="1" t="s">
        <v>119</v>
      </c>
      <c r="E35" s="1" t="s">
        <v>92</v>
      </c>
      <c r="F35" s="1" t="s">
        <v>80</v>
      </c>
      <c r="G35" s="1" t="s">
        <v>81</v>
      </c>
      <c r="H35" s="9">
        <v>0.25701388888888888</v>
      </c>
      <c r="I35" s="1" t="s">
        <v>82</v>
      </c>
      <c r="J35" s="1">
        <v>20</v>
      </c>
      <c r="K35" s="9">
        <v>0.41409722222222217</v>
      </c>
      <c r="L35" s="1">
        <v>42</v>
      </c>
      <c r="M35" s="1" t="s">
        <v>81</v>
      </c>
      <c r="N35" s="9">
        <v>0.43064814814814811</v>
      </c>
      <c r="O35" s="1">
        <v>39</v>
      </c>
      <c r="P35" s="1" t="s">
        <v>81</v>
      </c>
      <c r="Q35" s="9">
        <v>0.43259259259259258</v>
      </c>
      <c r="R35" s="1">
        <v>53</v>
      </c>
      <c r="S35" s="1" t="s">
        <v>81</v>
      </c>
      <c r="T35" s="9">
        <v>0.45656249999999998</v>
      </c>
      <c r="U35" s="1">
        <v>41</v>
      </c>
      <c r="V35" s="1" t="s">
        <v>81</v>
      </c>
      <c r="W35" s="9">
        <v>0.45881944444444445</v>
      </c>
      <c r="X35" s="1">
        <v>48</v>
      </c>
      <c r="Y35" s="1" t="s">
        <v>81</v>
      </c>
      <c r="Z35" s="9">
        <v>0.50392361111111106</v>
      </c>
      <c r="AA35" s="1">
        <v>47</v>
      </c>
      <c r="AB35" s="1" t="s">
        <v>81</v>
      </c>
      <c r="AC35" s="9">
        <v>0.50687499999999996</v>
      </c>
      <c r="AD35" s="1">
        <v>44</v>
      </c>
      <c r="AE35" s="1" t="s">
        <v>81</v>
      </c>
      <c r="AF35" s="9">
        <v>0.53814814814814815</v>
      </c>
      <c r="AG35" s="1">
        <v>45</v>
      </c>
      <c r="AH35" s="1" t="s">
        <v>81</v>
      </c>
      <c r="AI35" s="9">
        <v>0.54090277777777784</v>
      </c>
      <c r="AJ35" s="1">
        <v>50</v>
      </c>
      <c r="AK35" s="1" t="s">
        <v>81</v>
      </c>
      <c r="AL35" s="9">
        <v>0.5471759259259259</v>
      </c>
      <c r="AM35" s="1">
        <v>40</v>
      </c>
      <c r="AN35" s="1" t="s">
        <v>81</v>
      </c>
      <c r="AO35" s="9">
        <v>0.55026620370370372</v>
      </c>
      <c r="AP35" s="1">
        <v>54</v>
      </c>
      <c r="AQ35" s="1" t="s">
        <v>81</v>
      </c>
      <c r="AR35" s="9">
        <v>0.55582175925925925</v>
      </c>
      <c r="AS35" s="1">
        <v>49</v>
      </c>
      <c r="AT35" s="1" t="s">
        <v>81</v>
      </c>
      <c r="AU35" s="9">
        <v>0.55658564814814815</v>
      </c>
      <c r="AV35" s="1">
        <v>33</v>
      </c>
      <c r="AW35" s="1" t="s">
        <v>81</v>
      </c>
      <c r="AX35" s="9">
        <v>0.60457175925925932</v>
      </c>
      <c r="AY35" s="1">
        <v>34</v>
      </c>
      <c r="AZ35" s="1" t="s">
        <v>81</v>
      </c>
      <c r="BA35" s="9">
        <v>0.60548611111111106</v>
      </c>
      <c r="BB35" s="1">
        <v>35</v>
      </c>
      <c r="BC35" s="1" t="s">
        <v>81</v>
      </c>
      <c r="BD35" s="9">
        <v>0.61498842592592595</v>
      </c>
      <c r="BE35" s="1">
        <v>36</v>
      </c>
      <c r="BF35" s="1" t="s">
        <v>81</v>
      </c>
      <c r="BG35" s="9">
        <v>0.61737268518518518</v>
      </c>
      <c r="BH35" s="1">
        <v>37</v>
      </c>
      <c r="BI35" s="1" t="s">
        <v>81</v>
      </c>
      <c r="BJ35" s="9">
        <v>0.63248842592592591</v>
      </c>
      <c r="BK35" s="1">
        <v>38</v>
      </c>
      <c r="BL35" s="1" t="s">
        <v>81</v>
      </c>
      <c r="BM35" s="9">
        <v>0.63383101851851853</v>
      </c>
      <c r="BN35" s="1">
        <v>51</v>
      </c>
      <c r="BO35" s="1" t="s">
        <v>81</v>
      </c>
      <c r="BP35" s="9">
        <v>0.65597222222222229</v>
      </c>
      <c r="BQ35" s="1">
        <v>52</v>
      </c>
      <c r="BR35" s="1" t="s">
        <v>81</v>
      </c>
      <c r="BS35" s="9">
        <v>0.65682870370370372</v>
      </c>
      <c r="BT35" s="9">
        <v>0.6711111111111111</v>
      </c>
      <c r="BU35" s="1"/>
      <c r="BV35" s="9">
        <f t="shared" si="1"/>
        <v>1.9444444444444708E-3</v>
      </c>
      <c r="BW35" s="9">
        <f t="shared" si="2"/>
        <v>2.2569444444444642E-3</v>
      </c>
      <c r="BX35" s="9">
        <f t="shared" si="3"/>
        <v>2.9513888888889062E-3</v>
      </c>
      <c r="BY35" s="9">
        <f t="shared" si="4"/>
        <v>2.7546296296296902E-3</v>
      </c>
      <c r="BZ35" s="9">
        <f t="shared" si="5"/>
        <v>3.0902777777778168E-3</v>
      </c>
      <c r="CA35" s="9">
        <f t="shared" si="6"/>
        <v>7.6388888888889728E-4</v>
      </c>
      <c r="CB35" s="9">
        <f t="shared" si="7"/>
        <v>9.1435185185173573E-4</v>
      </c>
      <c r="CC35" s="9">
        <f t="shared" si="8"/>
        <v>2.3842592592592249E-3</v>
      </c>
      <c r="CD35" s="9">
        <f t="shared" si="9"/>
        <v>1.3425925925926174E-3</v>
      </c>
      <c r="CE35" s="9">
        <f t="shared" si="10"/>
        <v>8.5648148148143033E-4</v>
      </c>
      <c r="CF35" s="9"/>
      <c r="CG35" s="1">
        <f t="shared" si="11"/>
        <v>65</v>
      </c>
      <c r="CH35" s="2">
        <f t="shared" si="12"/>
        <v>31</v>
      </c>
      <c r="CI35" s="10">
        <f t="shared" si="13"/>
        <v>1.9259259259259254E-2</v>
      </c>
      <c r="CJ35" s="1" t="str">
        <f t="shared" si="14"/>
        <v>Hjálmar svanur hjálmarsso</v>
      </c>
      <c r="CK35" s="1" t="str">
        <f t="shared" si="14"/>
        <v xml:space="preserve">Tindur </v>
      </c>
      <c r="CL35" s="12">
        <f t="shared" si="69"/>
        <v>2.3148148148133263E-5</v>
      </c>
      <c r="CM35" s="12">
        <f t="shared" si="70"/>
        <v>6.7592592592593537E-3</v>
      </c>
      <c r="CN35" s="14">
        <f t="shared" si="71"/>
        <v>0.54074074074075262</v>
      </c>
      <c r="CO35" s="3"/>
      <c r="CP35" s="3"/>
      <c r="CQ35" s="1">
        <f t="shared" si="15"/>
        <v>2063178</v>
      </c>
      <c r="CR35" s="2">
        <f t="shared" si="16"/>
        <v>31</v>
      </c>
      <c r="CS35" s="10">
        <f t="shared" si="16"/>
        <v>1.9259259259259254E-2</v>
      </c>
      <c r="CT35" s="13">
        <f t="shared" si="17"/>
        <v>1.9444444444444708E-3</v>
      </c>
      <c r="CU35" s="2">
        <f t="shared" si="33"/>
        <v>32</v>
      </c>
      <c r="CV35" s="13">
        <f t="shared" si="34"/>
        <v>1.9444444444444708E-3</v>
      </c>
      <c r="CW35" s="2">
        <f t="shared" si="35"/>
        <v>32</v>
      </c>
      <c r="CX35" s="13">
        <f t="shared" si="18"/>
        <v>2.2569444444444642E-3</v>
      </c>
      <c r="CY35" s="2">
        <f t="shared" si="36"/>
        <v>31</v>
      </c>
      <c r="CZ35" s="13">
        <f t="shared" si="37"/>
        <v>4.201388888888935E-3</v>
      </c>
      <c r="DA35" s="2">
        <f t="shared" si="38"/>
        <v>31</v>
      </c>
      <c r="DB35" s="13">
        <f t="shared" si="19"/>
        <v>2.9513888888889062E-3</v>
      </c>
      <c r="DC35" s="2">
        <f t="shared" si="39"/>
        <v>28</v>
      </c>
      <c r="DD35" s="13">
        <f t="shared" si="40"/>
        <v>7.1527777777778412E-3</v>
      </c>
      <c r="DE35" s="2">
        <f t="shared" si="41"/>
        <v>30</v>
      </c>
      <c r="DF35" s="13">
        <f t="shared" si="20"/>
        <v>2.7546296296296902E-3</v>
      </c>
      <c r="DG35" s="2">
        <f t="shared" si="42"/>
        <v>32</v>
      </c>
      <c r="DH35" s="13">
        <f t="shared" si="43"/>
        <v>9.9074074074075313E-3</v>
      </c>
      <c r="DI35" s="2">
        <f t="shared" si="44"/>
        <v>30</v>
      </c>
      <c r="DJ35" s="13">
        <f t="shared" si="21"/>
        <v>3.0902777777778168E-3</v>
      </c>
      <c r="DK35" s="2">
        <f t="shared" si="45"/>
        <v>28</v>
      </c>
      <c r="DL35" s="13">
        <f t="shared" si="46"/>
        <v>1.2997685185185348E-2</v>
      </c>
      <c r="DM35" s="2">
        <f t="shared" si="47"/>
        <v>30</v>
      </c>
      <c r="DN35" s="13">
        <f t="shared" si="22"/>
        <v>7.6388888888889728E-4</v>
      </c>
      <c r="DO35" s="2">
        <f t="shared" si="48"/>
        <v>34</v>
      </c>
      <c r="DP35" s="13">
        <f t="shared" si="49"/>
        <v>1.3761574074074245E-2</v>
      </c>
      <c r="DQ35" s="2">
        <f t="shared" si="50"/>
        <v>30</v>
      </c>
      <c r="DR35" s="13">
        <f t="shared" si="23"/>
        <v>9.1435185185173573E-4</v>
      </c>
      <c r="DS35" s="2">
        <f t="shared" si="24"/>
        <v>27</v>
      </c>
      <c r="DT35" s="13">
        <f t="shared" si="51"/>
        <v>1.4675925925925981E-2</v>
      </c>
      <c r="DU35" s="2">
        <f t="shared" si="25"/>
        <v>29</v>
      </c>
      <c r="DV35" s="13">
        <f t="shared" si="26"/>
        <v>2.3842592592592249E-3</v>
      </c>
      <c r="DW35" s="2">
        <f t="shared" si="27"/>
        <v>28</v>
      </c>
      <c r="DX35" s="13">
        <f t="shared" si="52"/>
        <v>1.7060185185185206E-2</v>
      </c>
      <c r="DY35" s="2">
        <f t="shared" si="28"/>
        <v>30</v>
      </c>
      <c r="DZ35" s="13">
        <f t="shared" si="29"/>
        <v>1.3425925925926174E-3</v>
      </c>
      <c r="EA35" s="2">
        <f t="shared" si="53"/>
        <v>28</v>
      </c>
      <c r="EB35" s="13">
        <f t="shared" si="54"/>
        <v>1.8402777777777823E-2</v>
      </c>
      <c r="EC35" s="2">
        <f t="shared" si="30"/>
        <v>30</v>
      </c>
      <c r="ED35" s="13">
        <f t="shared" si="31"/>
        <v>8.5648148148143033E-4</v>
      </c>
      <c r="EE35" s="2">
        <f t="shared" si="55"/>
        <v>34</v>
      </c>
      <c r="EF35" s="9">
        <f t="shared" si="56"/>
        <v>1.9259259259259254E-2</v>
      </c>
      <c r="EG35" s="2">
        <f t="shared" si="32"/>
        <v>31</v>
      </c>
      <c r="EH35" s="9">
        <f t="shared" si="57"/>
        <v>0</v>
      </c>
      <c r="EI35" s="1"/>
      <c r="EJ35" s="21" t="str">
        <f t="shared" si="58"/>
        <v>Hjálmar svanur hjálmarsso</v>
      </c>
      <c r="EK35" s="2">
        <f t="shared" si="59"/>
        <v>32</v>
      </c>
      <c r="EL35" s="2">
        <f t="shared" si="60"/>
        <v>31</v>
      </c>
      <c r="EM35" s="2">
        <f t="shared" si="61"/>
        <v>30</v>
      </c>
      <c r="EN35" s="2">
        <f t="shared" si="62"/>
        <v>30</v>
      </c>
      <c r="EO35" s="2">
        <f t="shared" si="63"/>
        <v>30</v>
      </c>
      <c r="EP35" s="2">
        <f t="shared" si="64"/>
        <v>30</v>
      </c>
      <c r="EQ35" s="2">
        <f t="shared" si="65"/>
        <v>29</v>
      </c>
      <c r="ER35" s="2">
        <f t="shared" si="66"/>
        <v>30</v>
      </c>
      <c r="ES35" s="2">
        <f t="shared" si="67"/>
        <v>30</v>
      </c>
      <c r="ET35" s="2">
        <f t="shared" si="68"/>
        <v>31</v>
      </c>
    </row>
    <row r="36" spans="1:150" s="8" customFormat="1" x14ac:dyDescent="0.25">
      <c r="A36" s="1">
        <f t="shared" si="0"/>
        <v>97</v>
      </c>
      <c r="B36" s="1">
        <v>3</v>
      </c>
      <c r="C36" s="1">
        <v>2082012</v>
      </c>
      <c r="D36" s="1" t="s">
        <v>120</v>
      </c>
      <c r="E36" s="1" t="s">
        <v>86</v>
      </c>
      <c r="F36" s="1" t="s">
        <v>80</v>
      </c>
      <c r="G36" s="1" t="s">
        <v>81</v>
      </c>
      <c r="H36" s="9">
        <v>0.24895833333333331</v>
      </c>
      <c r="I36" s="1" t="s">
        <v>82</v>
      </c>
      <c r="J36" s="1">
        <v>20</v>
      </c>
      <c r="K36" s="9">
        <v>0.41258101851851853</v>
      </c>
      <c r="L36" s="1">
        <v>42</v>
      </c>
      <c r="M36" s="1" t="s">
        <v>81</v>
      </c>
      <c r="N36" s="9">
        <v>0.42825231481481479</v>
      </c>
      <c r="O36" s="1">
        <v>39</v>
      </c>
      <c r="P36" s="1" t="s">
        <v>81</v>
      </c>
      <c r="Q36" s="9">
        <v>0.43019675925925926</v>
      </c>
      <c r="R36" s="1">
        <v>53</v>
      </c>
      <c r="S36" s="1" t="s">
        <v>81</v>
      </c>
      <c r="T36" s="9">
        <v>0.45048611111111114</v>
      </c>
      <c r="U36" s="1">
        <v>41</v>
      </c>
      <c r="V36" s="1" t="s">
        <v>81</v>
      </c>
      <c r="W36" s="9">
        <v>0.4528240740740741</v>
      </c>
      <c r="X36" s="1">
        <v>48</v>
      </c>
      <c r="Y36" s="1" t="s">
        <v>81</v>
      </c>
      <c r="Z36" s="9">
        <v>0.49982638888888892</v>
      </c>
      <c r="AA36" s="1">
        <v>47</v>
      </c>
      <c r="AB36" s="1" t="s">
        <v>81</v>
      </c>
      <c r="AC36" s="9">
        <v>0.50289351851851849</v>
      </c>
      <c r="AD36" s="1">
        <v>44</v>
      </c>
      <c r="AE36" s="1" t="s">
        <v>81</v>
      </c>
      <c r="AF36" s="9">
        <v>0.53972222222222221</v>
      </c>
      <c r="AG36" s="1">
        <v>45</v>
      </c>
      <c r="AH36" s="1" t="s">
        <v>81</v>
      </c>
      <c r="AI36" s="9">
        <v>0.54281250000000003</v>
      </c>
      <c r="AJ36" s="1">
        <v>50</v>
      </c>
      <c r="AK36" s="1" t="s">
        <v>81</v>
      </c>
      <c r="AL36" s="9">
        <v>0.54745370370370372</v>
      </c>
      <c r="AM36" s="1">
        <v>40</v>
      </c>
      <c r="AN36" s="1" t="s">
        <v>81</v>
      </c>
      <c r="AO36" s="9">
        <v>0.55071759259259256</v>
      </c>
      <c r="AP36" s="1">
        <v>54</v>
      </c>
      <c r="AQ36" s="1" t="s">
        <v>81</v>
      </c>
      <c r="AR36" s="9">
        <v>0.55267361111111113</v>
      </c>
      <c r="AS36" s="1">
        <v>49</v>
      </c>
      <c r="AT36" s="1" t="s">
        <v>81</v>
      </c>
      <c r="AU36" s="9">
        <v>0.55342592592592588</v>
      </c>
      <c r="AV36" s="1">
        <v>33</v>
      </c>
      <c r="AW36" s="1" t="s">
        <v>81</v>
      </c>
      <c r="AX36" s="9">
        <v>0.59608796296296296</v>
      </c>
      <c r="AY36" s="1">
        <v>34</v>
      </c>
      <c r="AZ36" s="1" t="s">
        <v>81</v>
      </c>
      <c r="BA36" s="9">
        <v>0.59682870370370367</v>
      </c>
      <c r="BB36" s="1">
        <v>35</v>
      </c>
      <c r="BC36" s="1" t="s">
        <v>81</v>
      </c>
      <c r="BD36" s="9">
        <v>0.60222222222222221</v>
      </c>
      <c r="BE36" s="1">
        <v>36</v>
      </c>
      <c r="BF36" s="1" t="s">
        <v>81</v>
      </c>
      <c r="BG36" s="9">
        <v>0.60450231481481487</v>
      </c>
      <c r="BH36" s="1">
        <v>37</v>
      </c>
      <c r="BI36" s="1" t="s">
        <v>81</v>
      </c>
      <c r="BJ36" s="9">
        <v>0.62601851851851853</v>
      </c>
      <c r="BK36" s="1">
        <v>38</v>
      </c>
      <c r="BL36" s="1" t="s">
        <v>81</v>
      </c>
      <c r="BM36" s="9">
        <v>0.62739583333333326</v>
      </c>
      <c r="BN36" s="1">
        <v>51</v>
      </c>
      <c r="BO36" s="1" t="s">
        <v>81</v>
      </c>
      <c r="BP36" s="9">
        <v>0.65200231481481474</v>
      </c>
      <c r="BQ36" s="1">
        <v>52</v>
      </c>
      <c r="BR36" s="1" t="s">
        <v>81</v>
      </c>
      <c r="BS36" s="9">
        <v>0.65281250000000002</v>
      </c>
      <c r="BT36" s="9">
        <v>0.66153935185185186</v>
      </c>
      <c r="BU36" s="1"/>
      <c r="BV36" s="9">
        <f t="shared" si="1"/>
        <v>1.9444444444444708E-3</v>
      </c>
      <c r="BW36" s="9">
        <f t="shared" si="2"/>
        <v>2.3379629629629584E-3</v>
      </c>
      <c r="BX36" s="9">
        <f t="shared" si="3"/>
        <v>3.0671296296295725E-3</v>
      </c>
      <c r="BY36" s="9">
        <f t="shared" si="4"/>
        <v>3.0902777777778168E-3</v>
      </c>
      <c r="BZ36" s="9">
        <f t="shared" si="5"/>
        <v>3.263888888888844E-3</v>
      </c>
      <c r="CA36" s="9">
        <f t="shared" si="6"/>
        <v>7.5231481481474738E-4</v>
      </c>
      <c r="CB36" s="9">
        <f t="shared" si="7"/>
        <v>7.407407407407085E-4</v>
      </c>
      <c r="CC36" s="9">
        <f t="shared" si="8"/>
        <v>2.280092592592653E-3</v>
      </c>
      <c r="CD36" s="9">
        <f t="shared" si="9"/>
        <v>1.3773148148147341E-3</v>
      </c>
      <c r="CE36" s="9">
        <f t="shared" si="10"/>
        <v>8.1018518518527483E-4</v>
      </c>
      <c r="CF36" s="9"/>
      <c r="CG36" s="1">
        <f t="shared" si="11"/>
        <v>65</v>
      </c>
      <c r="CH36" s="2">
        <f t="shared" si="12"/>
        <v>32</v>
      </c>
      <c r="CI36" s="10">
        <f t="shared" si="13"/>
        <v>1.966435185185178E-2</v>
      </c>
      <c r="CJ36" s="1" t="str">
        <f t="shared" si="14"/>
        <v xml:space="preserve">Páll Sveinsson </v>
      </c>
      <c r="CK36" s="1" t="str">
        <f t="shared" si="14"/>
        <v xml:space="preserve">Utan félags </v>
      </c>
      <c r="CL36" s="12">
        <f t="shared" si="69"/>
        <v>4.0509259259252639E-4</v>
      </c>
      <c r="CM36" s="12">
        <f t="shared" si="70"/>
        <v>7.1643518518518801E-3</v>
      </c>
      <c r="CN36" s="14">
        <f t="shared" si="71"/>
        <v>0.57314814814815496</v>
      </c>
      <c r="CO36" s="3"/>
      <c r="CP36" s="3"/>
      <c r="CQ36" s="1">
        <f t="shared" si="15"/>
        <v>2082012</v>
      </c>
      <c r="CR36" s="2">
        <f t="shared" si="16"/>
        <v>32</v>
      </c>
      <c r="CS36" s="10">
        <f t="shared" si="16"/>
        <v>1.966435185185178E-2</v>
      </c>
      <c r="CT36" s="13">
        <f t="shared" si="17"/>
        <v>1.9444444444444708E-3</v>
      </c>
      <c r="CU36" s="2">
        <f t="shared" si="33"/>
        <v>32</v>
      </c>
      <c r="CV36" s="13">
        <f t="shared" si="34"/>
        <v>1.9444444444444708E-3</v>
      </c>
      <c r="CW36" s="2">
        <f t="shared" si="35"/>
        <v>32</v>
      </c>
      <c r="CX36" s="13">
        <f t="shared" si="18"/>
        <v>2.3379629629629584E-3</v>
      </c>
      <c r="CY36" s="2">
        <f t="shared" si="36"/>
        <v>34</v>
      </c>
      <c r="CZ36" s="13">
        <f t="shared" si="37"/>
        <v>4.2824074074074292E-3</v>
      </c>
      <c r="DA36" s="2">
        <f t="shared" si="38"/>
        <v>32</v>
      </c>
      <c r="DB36" s="13">
        <f t="shared" si="19"/>
        <v>3.0671296296295725E-3</v>
      </c>
      <c r="DC36" s="2">
        <f t="shared" si="39"/>
        <v>31</v>
      </c>
      <c r="DD36" s="13">
        <f t="shared" si="40"/>
        <v>7.3495370370370017E-3</v>
      </c>
      <c r="DE36" s="2">
        <f t="shared" si="41"/>
        <v>32</v>
      </c>
      <c r="DF36" s="13">
        <f t="shared" si="20"/>
        <v>3.0902777777778168E-3</v>
      </c>
      <c r="DG36" s="2">
        <f t="shared" si="42"/>
        <v>37</v>
      </c>
      <c r="DH36" s="13">
        <f t="shared" si="43"/>
        <v>1.0439814814814818E-2</v>
      </c>
      <c r="DI36" s="2">
        <f t="shared" si="44"/>
        <v>33</v>
      </c>
      <c r="DJ36" s="13">
        <f t="shared" si="21"/>
        <v>3.263888888888844E-3</v>
      </c>
      <c r="DK36" s="2">
        <f t="shared" si="45"/>
        <v>33</v>
      </c>
      <c r="DL36" s="13">
        <f t="shared" si="46"/>
        <v>1.3703703703703662E-2</v>
      </c>
      <c r="DM36" s="2">
        <f t="shared" si="47"/>
        <v>33</v>
      </c>
      <c r="DN36" s="13">
        <f t="shared" si="22"/>
        <v>7.5231481481474738E-4</v>
      </c>
      <c r="DO36" s="2">
        <f t="shared" si="48"/>
        <v>32</v>
      </c>
      <c r="DP36" s="13">
        <f t="shared" si="49"/>
        <v>1.445601851851841E-2</v>
      </c>
      <c r="DQ36" s="2">
        <f t="shared" si="50"/>
        <v>33</v>
      </c>
      <c r="DR36" s="13">
        <f t="shared" si="23"/>
        <v>7.407407407407085E-4</v>
      </c>
      <c r="DS36" s="2">
        <f t="shared" si="24"/>
        <v>19</v>
      </c>
      <c r="DT36" s="13">
        <f t="shared" si="51"/>
        <v>1.5196759259259118E-2</v>
      </c>
      <c r="DU36" s="2">
        <f t="shared" si="25"/>
        <v>32</v>
      </c>
      <c r="DV36" s="13">
        <f t="shared" si="26"/>
        <v>2.280092592592653E-3</v>
      </c>
      <c r="DW36" s="2">
        <f t="shared" si="27"/>
        <v>24</v>
      </c>
      <c r="DX36" s="13">
        <f t="shared" si="52"/>
        <v>1.7476851851851771E-2</v>
      </c>
      <c r="DY36" s="2">
        <f t="shared" si="28"/>
        <v>32</v>
      </c>
      <c r="DZ36" s="13">
        <f t="shared" si="29"/>
        <v>1.3773148148147341E-3</v>
      </c>
      <c r="EA36" s="2">
        <f t="shared" si="53"/>
        <v>29</v>
      </c>
      <c r="EB36" s="13">
        <f t="shared" si="54"/>
        <v>1.8854166666666505E-2</v>
      </c>
      <c r="EC36" s="2">
        <f t="shared" si="30"/>
        <v>32</v>
      </c>
      <c r="ED36" s="13">
        <f t="shared" si="31"/>
        <v>8.1018518518527483E-4</v>
      </c>
      <c r="EE36" s="2">
        <f t="shared" si="55"/>
        <v>26</v>
      </c>
      <c r="EF36" s="9">
        <f t="shared" si="56"/>
        <v>1.966435185185178E-2</v>
      </c>
      <c r="EG36" s="2">
        <f t="shared" si="32"/>
        <v>32</v>
      </c>
      <c r="EH36" s="9">
        <f t="shared" si="57"/>
        <v>0</v>
      </c>
      <c r="EI36" s="1"/>
      <c r="EJ36" s="21" t="str">
        <f t="shared" si="58"/>
        <v xml:space="preserve">Páll Sveinsson </v>
      </c>
      <c r="EK36" s="2">
        <f t="shared" si="59"/>
        <v>32</v>
      </c>
      <c r="EL36" s="2">
        <f t="shared" si="60"/>
        <v>32</v>
      </c>
      <c r="EM36" s="2">
        <f t="shared" si="61"/>
        <v>32</v>
      </c>
      <c r="EN36" s="2">
        <f t="shared" si="62"/>
        <v>33</v>
      </c>
      <c r="EO36" s="2">
        <f t="shared" si="63"/>
        <v>33</v>
      </c>
      <c r="EP36" s="2">
        <f t="shared" si="64"/>
        <v>33</v>
      </c>
      <c r="EQ36" s="2">
        <f t="shared" si="65"/>
        <v>32</v>
      </c>
      <c r="ER36" s="2">
        <f t="shared" si="66"/>
        <v>32</v>
      </c>
      <c r="ES36" s="2">
        <f t="shared" si="67"/>
        <v>32</v>
      </c>
      <c r="ET36" s="2">
        <f t="shared" si="68"/>
        <v>32</v>
      </c>
    </row>
    <row r="37" spans="1:150" s="8" customFormat="1" x14ac:dyDescent="0.25">
      <c r="A37" s="1">
        <f t="shared" si="0"/>
        <v>99</v>
      </c>
      <c r="B37" s="1">
        <v>50</v>
      </c>
      <c r="C37" s="1">
        <v>2063153</v>
      </c>
      <c r="D37" s="1" t="s">
        <v>121</v>
      </c>
      <c r="E37" s="1" t="s">
        <v>86</v>
      </c>
      <c r="F37" s="1" t="s">
        <v>80</v>
      </c>
      <c r="G37" s="1" t="s">
        <v>81</v>
      </c>
      <c r="H37" s="9">
        <v>0.26471064814814815</v>
      </c>
      <c r="I37" s="1" t="s">
        <v>82</v>
      </c>
      <c r="J37" s="1">
        <v>20</v>
      </c>
      <c r="K37" s="9">
        <v>0.41370370370370368</v>
      </c>
      <c r="L37" s="1">
        <v>42</v>
      </c>
      <c r="M37" s="1" t="s">
        <v>81</v>
      </c>
      <c r="N37" s="9">
        <v>0.43225694444444446</v>
      </c>
      <c r="O37" s="1">
        <v>39</v>
      </c>
      <c r="P37" s="1" t="s">
        <v>81</v>
      </c>
      <c r="Q37" s="9">
        <v>0.43421296296296297</v>
      </c>
      <c r="R37" s="1">
        <v>53</v>
      </c>
      <c r="S37" s="1" t="s">
        <v>81</v>
      </c>
      <c r="T37" s="9">
        <v>0.46164351851851854</v>
      </c>
      <c r="U37" s="1">
        <v>41</v>
      </c>
      <c r="V37" s="1" t="s">
        <v>81</v>
      </c>
      <c r="W37" s="9">
        <v>0.46385416666666668</v>
      </c>
      <c r="X37" s="1">
        <v>48</v>
      </c>
      <c r="Y37" s="1" t="s">
        <v>81</v>
      </c>
      <c r="Z37" s="9">
        <v>0.51450231481481479</v>
      </c>
      <c r="AA37" s="1">
        <v>47</v>
      </c>
      <c r="AB37" s="1" t="s">
        <v>81</v>
      </c>
      <c r="AC37" s="9">
        <v>0.51815972222222217</v>
      </c>
      <c r="AD37" s="1">
        <v>44</v>
      </c>
      <c r="AE37" s="1" t="s">
        <v>81</v>
      </c>
      <c r="AF37" s="9">
        <v>0.54237268518518522</v>
      </c>
      <c r="AG37" s="1">
        <v>45</v>
      </c>
      <c r="AH37" s="1" t="s">
        <v>81</v>
      </c>
      <c r="AI37" s="9">
        <v>0.54520833333333341</v>
      </c>
      <c r="AJ37" s="1">
        <v>50</v>
      </c>
      <c r="AK37" s="1" t="s">
        <v>81</v>
      </c>
      <c r="AL37" s="9">
        <v>0.5534027777777778</v>
      </c>
      <c r="AM37" s="1">
        <v>40</v>
      </c>
      <c r="AN37" s="1" t="s">
        <v>81</v>
      </c>
      <c r="AO37" s="9">
        <v>0.55678240740740736</v>
      </c>
      <c r="AP37" s="1">
        <v>54</v>
      </c>
      <c r="AQ37" s="1" t="s">
        <v>81</v>
      </c>
      <c r="AR37" s="9">
        <v>0.55928240740740742</v>
      </c>
      <c r="AS37" s="1">
        <v>49</v>
      </c>
      <c r="AT37" s="1" t="s">
        <v>81</v>
      </c>
      <c r="AU37" s="9">
        <v>0.56001157407407409</v>
      </c>
      <c r="AV37" s="1">
        <v>33</v>
      </c>
      <c r="AW37" s="1" t="s">
        <v>81</v>
      </c>
      <c r="AX37" s="9">
        <v>0.61960648148148145</v>
      </c>
      <c r="AY37" s="1">
        <v>34</v>
      </c>
      <c r="AZ37" s="1" t="s">
        <v>81</v>
      </c>
      <c r="BA37" s="9">
        <v>0.62070601851851859</v>
      </c>
      <c r="BB37" s="1">
        <v>35</v>
      </c>
      <c r="BC37" s="1" t="s">
        <v>81</v>
      </c>
      <c r="BD37" s="9">
        <v>0.62890046296296298</v>
      </c>
      <c r="BE37" s="1">
        <v>36</v>
      </c>
      <c r="BF37" s="1" t="s">
        <v>81</v>
      </c>
      <c r="BG37" s="9">
        <v>0.6314467592592593</v>
      </c>
      <c r="BH37" s="1">
        <v>37</v>
      </c>
      <c r="BI37" s="1" t="s">
        <v>81</v>
      </c>
      <c r="BJ37" s="9">
        <v>0.64724537037037033</v>
      </c>
      <c r="BK37" s="1">
        <v>38</v>
      </c>
      <c r="BL37" s="1" t="s">
        <v>81</v>
      </c>
      <c r="BM37" s="9">
        <v>0.6487384259259259</v>
      </c>
      <c r="BN37" s="1">
        <v>51</v>
      </c>
      <c r="BO37" s="1" t="s">
        <v>81</v>
      </c>
      <c r="BP37" s="9">
        <v>0.66778935185185195</v>
      </c>
      <c r="BQ37" s="1">
        <v>52</v>
      </c>
      <c r="BR37" s="1" t="s">
        <v>81</v>
      </c>
      <c r="BS37" s="9">
        <v>0.66871527777777784</v>
      </c>
      <c r="BT37" s="9">
        <v>0.67841435185185184</v>
      </c>
      <c r="BU37" s="1"/>
      <c r="BV37" s="9">
        <f t="shared" si="1"/>
        <v>1.9560185185185097E-3</v>
      </c>
      <c r="BW37" s="9">
        <f t="shared" si="2"/>
        <v>2.2106481481481421E-3</v>
      </c>
      <c r="BX37" s="9">
        <f t="shared" si="3"/>
        <v>3.657407407407387E-3</v>
      </c>
      <c r="BY37" s="9">
        <f t="shared" si="4"/>
        <v>2.8356481481481843E-3</v>
      </c>
      <c r="BZ37" s="9">
        <f t="shared" si="5"/>
        <v>3.3796296296295658E-3</v>
      </c>
      <c r="CA37" s="9">
        <f t="shared" si="6"/>
        <v>7.2916666666666963E-4</v>
      </c>
      <c r="CB37" s="9">
        <f t="shared" si="7"/>
        <v>1.0995370370371349E-3</v>
      </c>
      <c r="CC37" s="9">
        <f t="shared" si="8"/>
        <v>2.5462962962963243E-3</v>
      </c>
      <c r="CD37" s="9">
        <f t="shared" si="9"/>
        <v>1.4930555555555669E-3</v>
      </c>
      <c r="CE37" s="9">
        <f t="shared" si="10"/>
        <v>9.2592592592588563E-4</v>
      </c>
      <c r="CF37" s="9"/>
      <c r="CG37" s="1">
        <f t="shared" si="11"/>
        <v>65</v>
      </c>
      <c r="CH37" s="2">
        <f t="shared" si="12"/>
        <v>33</v>
      </c>
      <c r="CI37" s="10">
        <f t="shared" si="13"/>
        <v>2.083333333333337E-2</v>
      </c>
      <c r="CJ37" s="11" t="str">
        <f t="shared" ref="CJ37:CK53" si="72">D37</f>
        <v xml:space="preserve">Halla Jónsdóttir </v>
      </c>
      <c r="CK37" s="1" t="str">
        <f t="shared" si="72"/>
        <v xml:space="preserve">Utan félags </v>
      </c>
      <c r="CL37" s="12">
        <f t="shared" si="69"/>
        <v>1.1689814814815902E-3</v>
      </c>
      <c r="CM37" s="12">
        <f t="shared" si="70"/>
        <v>8.3333333333334703E-3</v>
      </c>
      <c r="CN37" s="14">
        <f t="shared" si="71"/>
        <v>0.66666666666668295</v>
      </c>
      <c r="CO37" s="3" t="s">
        <v>112</v>
      </c>
      <c r="CP37" s="3">
        <v>3</v>
      </c>
      <c r="CQ37" s="1">
        <f t="shared" si="15"/>
        <v>2063153</v>
      </c>
      <c r="CR37" s="2">
        <f t="shared" ref="CR37:CS53" si="73">CH37</f>
        <v>33</v>
      </c>
      <c r="CS37" s="10">
        <f t="shared" si="73"/>
        <v>2.083333333333337E-2</v>
      </c>
      <c r="CT37" s="13">
        <f t="shared" si="17"/>
        <v>1.9560185185185097E-3</v>
      </c>
      <c r="CU37" s="2">
        <f t="shared" si="33"/>
        <v>34</v>
      </c>
      <c r="CV37" s="13">
        <f t="shared" si="34"/>
        <v>1.9560185185185097E-3</v>
      </c>
      <c r="CW37" s="2">
        <f t="shared" si="35"/>
        <v>34</v>
      </c>
      <c r="CX37" s="13">
        <f t="shared" si="18"/>
        <v>2.2106481481481421E-3</v>
      </c>
      <c r="CY37" s="2">
        <f t="shared" si="36"/>
        <v>27</v>
      </c>
      <c r="CZ37" s="13">
        <f t="shared" si="37"/>
        <v>4.1666666666666519E-3</v>
      </c>
      <c r="DA37" s="2">
        <f t="shared" si="38"/>
        <v>30</v>
      </c>
      <c r="DB37" s="13">
        <f t="shared" si="19"/>
        <v>3.657407407407387E-3</v>
      </c>
      <c r="DC37" s="2">
        <f t="shared" si="39"/>
        <v>35</v>
      </c>
      <c r="DD37" s="13">
        <f t="shared" si="40"/>
        <v>7.8240740740740389E-3</v>
      </c>
      <c r="DE37" s="2">
        <f t="shared" si="41"/>
        <v>34</v>
      </c>
      <c r="DF37" s="13">
        <f t="shared" si="20"/>
        <v>2.8356481481481843E-3</v>
      </c>
      <c r="DG37" s="2">
        <f t="shared" si="42"/>
        <v>33</v>
      </c>
      <c r="DH37" s="13">
        <f t="shared" si="43"/>
        <v>1.0659722222222223E-2</v>
      </c>
      <c r="DI37" s="2">
        <f t="shared" si="44"/>
        <v>35</v>
      </c>
      <c r="DJ37" s="13">
        <f t="shared" si="21"/>
        <v>3.3796296296295658E-3</v>
      </c>
      <c r="DK37" s="2">
        <f t="shared" si="45"/>
        <v>36</v>
      </c>
      <c r="DL37" s="13">
        <f t="shared" si="46"/>
        <v>1.4039351851851789E-2</v>
      </c>
      <c r="DM37" s="2">
        <f t="shared" si="47"/>
        <v>35</v>
      </c>
      <c r="DN37" s="13">
        <f t="shared" si="22"/>
        <v>7.2916666666666963E-4</v>
      </c>
      <c r="DO37" s="2">
        <f t="shared" si="48"/>
        <v>29</v>
      </c>
      <c r="DP37" s="13">
        <f t="shared" si="49"/>
        <v>1.4768518518518459E-2</v>
      </c>
      <c r="DQ37" s="2">
        <f t="shared" si="50"/>
        <v>34</v>
      </c>
      <c r="DR37" s="13">
        <f t="shared" si="23"/>
        <v>1.0995370370371349E-3</v>
      </c>
      <c r="DS37" s="2">
        <f t="shared" si="24"/>
        <v>36</v>
      </c>
      <c r="DT37" s="13">
        <f t="shared" si="51"/>
        <v>1.5868055555555594E-2</v>
      </c>
      <c r="DU37" s="2">
        <f t="shared" si="25"/>
        <v>33</v>
      </c>
      <c r="DV37" s="13">
        <f t="shared" si="26"/>
        <v>2.5462962962963243E-3</v>
      </c>
      <c r="DW37" s="2">
        <f t="shared" si="27"/>
        <v>32</v>
      </c>
      <c r="DX37" s="13">
        <f t="shared" si="52"/>
        <v>1.8414351851851918E-2</v>
      </c>
      <c r="DY37" s="2">
        <f t="shared" si="28"/>
        <v>33</v>
      </c>
      <c r="DZ37" s="13">
        <f t="shared" si="29"/>
        <v>1.4930555555555669E-3</v>
      </c>
      <c r="EA37" s="2">
        <f t="shared" si="53"/>
        <v>36</v>
      </c>
      <c r="EB37" s="13">
        <f t="shared" si="54"/>
        <v>1.9907407407407485E-2</v>
      </c>
      <c r="EC37" s="2">
        <f t="shared" si="30"/>
        <v>33</v>
      </c>
      <c r="ED37" s="13">
        <f t="shared" si="31"/>
        <v>9.2592592592588563E-4</v>
      </c>
      <c r="EE37" s="2">
        <f t="shared" si="55"/>
        <v>38</v>
      </c>
      <c r="EF37" s="9">
        <f t="shared" si="56"/>
        <v>2.083333333333337E-2</v>
      </c>
      <c r="EG37" s="2">
        <f t="shared" si="32"/>
        <v>33</v>
      </c>
      <c r="EH37" s="9">
        <f t="shared" si="57"/>
        <v>0</v>
      </c>
      <c r="EI37" s="1"/>
      <c r="EJ37" s="21" t="str">
        <f t="shared" si="58"/>
        <v xml:space="preserve">Halla Jónsdóttir </v>
      </c>
      <c r="EK37" s="2">
        <f t="shared" si="59"/>
        <v>34</v>
      </c>
      <c r="EL37" s="2">
        <f t="shared" si="60"/>
        <v>30</v>
      </c>
      <c r="EM37" s="2">
        <f t="shared" si="61"/>
        <v>34</v>
      </c>
      <c r="EN37" s="2">
        <f t="shared" si="62"/>
        <v>35</v>
      </c>
      <c r="EO37" s="2">
        <f t="shared" si="63"/>
        <v>35</v>
      </c>
      <c r="EP37" s="2">
        <f t="shared" si="64"/>
        <v>34</v>
      </c>
      <c r="EQ37" s="2">
        <f t="shared" si="65"/>
        <v>33</v>
      </c>
      <c r="ER37" s="2">
        <f t="shared" si="66"/>
        <v>33</v>
      </c>
      <c r="ES37" s="2">
        <f t="shared" si="67"/>
        <v>33</v>
      </c>
      <c r="ET37" s="2">
        <f t="shared" si="68"/>
        <v>33</v>
      </c>
    </row>
    <row r="38" spans="1:150" s="8" customFormat="1" x14ac:dyDescent="0.25">
      <c r="A38" s="1">
        <f t="shared" si="0"/>
        <v>97</v>
      </c>
      <c r="B38" s="1">
        <v>42</v>
      </c>
      <c r="C38" s="1">
        <v>2082011</v>
      </c>
      <c r="D38" s="1" t="s">
        <v>122</v>
      </c>
      <c r="E38" s="1" t="s">
        <v>86</v>
      </c>
      <c r="F38" s="1" t="s">
        <v>80</v>
      </c>
      <c r="G38" s="1" t="s">
        <v>81</v>
      </c>
      <c r="H38" s="9">
        <v>0.24877314814814813</v>
      </c>
      <c r="I38" s="1" t="s">
        <v>82</v>
      </c>
      <c r="J38" s="1">
        <v>20</v>
      </c>
      <c r="K38" s="9">
        <v>0.41234953703703708</v>
      </c>
      <c r="L38" s="1">
        <v>42</v>
      </c>
      <c r="M38" s="1" t="s">
        <v>81</v>
      </c>
      <c r="N38" s="9">
        <v>0.42689814814814814</v>
      </c>
      <c r="O38" s="1">
        <v>39</v>
      </c>
      <c r="P38" s="1" t="s">
        <v>81</v>
      </c>
      <c r="Q38" s="9">
        <v>0.42892361111111116</v>
      </c>
      <c r="R38" s="1">
        <v>53</v>
      </c>
      <c r="S38" s="1" t="s">
        <v>81</v>
      </c>
      <c r="T38" s="9">
        <v>0.45098379629629631</v>
      </c>
      <c r="U38" s="1">
        <v>41</v>
      </c>
      <c r="V38" s="1" t="s">
        <v>81</v>
      </c>
      <c r="W38" s="9">
        <v>0.45370370370370372</v>
      </c>
      <c r="X38" s="1">
        <v>48</v>
      </c>
      <c r="Y38" s="1" t="s">
        <v>81</v>
      </c>
      <c r="Z38" s="9">
        <v>0.50023148148148155</v>
      </c>
      <c r="AA38" s="1">
        <v>47</v>
      </c>
      <c r="AB38" s="1" t="s">
        <v>81</v>
      </c>
      <c r="AC38" s="9">
        <v>0.5040162037037037</v>
      </c>
      <c r="AD38" s="1">
        <v>44</v>
      </c>
      <c r="AE38" s="1" t="s">
        <v>81</v>
      </c>
      <c r="AF38" s="9">
        <v>0.53081018518518519</v>
      </c>
      <c r="AG38" s="1">
        <v>45</v>
      </c>
      <c r="AH38" s="1" t="s">
        <v>81</v>
      </c>
      <c r="AI38" s="9">
        <v>0.53326388888888887</v>
      </c>
      <c r="AJ38" s="1">
        <v>50</v>
      </c>
      <c r="AK38" s="1" t="s">
        <v>81</v>
      </c>
      <c r="AL38" s="9">
        <v>0.54017361111111117</v>
      </c>
      <c r="AM38" s="1">
        <v>40</v>
      </c>
      <c r="AN38" s="1" t="s">
        <v>81</v>
      </c>
      <c r="AO38" s="9">
        <v>0.54329861111111111</v>
      </c>
      <c r="AP38" s="1">
        <v>54</v>
      </c>
      <c r="AQ38" s="1" t="s">
        <v>81</v>
      </c>
      <c r="AR38" s="9">
        <v>0.54483796296296294</v>
      </c>
      <c r="AS38" s="1">
        <v>49</v>
      </c>
      <c r="AT38" s="1" t="s">
        <v>81</v>
      </c>
      <c r="AU38" s="9">
        <v>0.54557870370370376</v>
      </c>
      <c r="AV38" s="1">
        <v>33</v>
      </c>
      <c r="AW38" s="1" t="s">
        <v>81</v>
      </c>
      <c r="AX38" s="9">
        <v>0.59709490740740734</v>
      </c>
      <c r="AY38" s="1">
        <v>34</v>
      </c>
      <c r="AZ38" s="1" t="s">
        <v>81</v>
      </c>
      <c r="BA38" s="9">
        <v>0.59818287037037032</v>
      </c>
      <c r="BB38" s="1">
        <v>35</v>
      </c>
      <c r="BC38" s="1" t="s">
        <v>81</v>
      </c>
      <c r="BD38" s="9">
        <v>0.60398148148148145</v>
      </c>
      <c r="BE38" s="1">
        <v>36</v>
      </c>
      <c r="BF38" s="1" t="s">
        <v>81</v>
      </c>
      <c r="BG38" s="9">
        <v>0.60663194444444446</v>
      </c>
      <c r="BH38" s="1">
        <v>37</v>
      </c>
      <c r="BI38" s="1" t="s">
        <v>81</v>
      </c>
      <c r="BJ38" s="9">
        <v>0.6268055555555555</v>
      </c>
      <c r="BK38" s="1">
        <v>38</v>
      </c>
      <c r="BL38" s="1" t="s">
        <v>81</v>
      </c>
      <c r="BM38" s="9">
        <v>0.62836805555555553</v>
      </c>
      <c r="BN38" s="1">
        <v>51</v>
      </c>
      <c r="BO38" s="1" t="s">
        <v>81</v>
      </c>
      <c r="BP38" s="9">
        <v>0.65093750000000006</v>
      </c>
      <c r="BQ38" s="1">
        <v>52</v>
      </c>
      <c r="BR38" s="1" t="s">
        <v>81</v>
      </c>
      <c r="BS38" s="9">
        <v>0.65175925925925926</v>
      </c>
      <c r="BT38" s="9">
        <v>0.66112268518518513</v>
      </c>
      <c r="BU38" s="1"/>
      <c r="BV38" s="9">
        <f t="shared" si="1"/>
        <v>2.0254629629630205E-3</v>
      </c>
      <c r="BW38" s="9">
        <f t="shared" si="2"/>
        <v>2.719907407407407E-3</v>
      </c>
      <c r="BX38" s="9">
        <f t="shared" si="3"/>
        <v>3.7847222222221477E-3</v>
      </c>
      <c r="BY38" s="9">
        <f t="shared" si="4"/>
        <v>2.4537037037036802E-3</v>
      </c>
      <c r="BZ38" s="9">
        <f t="shared" si="5"/>
        <v>3.1249999999999334E-3</v>
      </c>
      <c r="CA38" s="9">
        <f t="shared" si="6"/>
        <v>7.4074074074081953E-4</v>
      </c>
      <c r="CB38" s="9">
        <f t="shared" si="7"/>
        <v>1.087962962962985E-3</v>
      </c>
      <c r="CC38" s="9">
        <f t="shared" si="8"/>
        <v>2.6504629629630072E-3</v>
      </c>
      <c r="CD38" s="9">
        <f t="shared" si="9"/>
        <v>1.5625000000000222E-3</v>
      </c>
      <c r="CE38" s="9">
        <f t="shared" si="10"/>
        <v>8.2175925925920268E-4</v>
      </c>
      <c r="CF38" s="9"/>
      <c r="CG38" s="1">
        <f t="shared" si="11"/>
        <v>65</v>
      </c>
      <c r="CH38" s="2">
        <f t="shared" si="12"/>
        <v>34</v>
      </c>
      <c r="CI38" s="10">
        <f t="shared" si="13"/>
        <v>2.0972222222222225E-2</v>
      </c>
      <c r="CJ38" s="1" t="str">
        <f t="shared" si="72"/>
        <v xml:space="preserve">Helgi Valur Georgsson </v>
      </c>
      <c r="CK38" s="1" t="str">
        <f t="shared" si="72"/>
        <v xml:space="preserve">Utan félags </v>
      </c>
      <c r="CL38" s="12">
        <f t="shared" si="69"/>
        <v>1.3888888888885509E-4</v>
      </c>
      <c r="CM38" s="12">
        <f t="shared" si="70"/>
        <v>8.4722222222223253E-3</v>
      </c>
      <c r="CN38" s="14">
        <f t="shared" si="71"/>
        <v>0.67777777777779147</v>
      </c>
      <c r="CO38" s="3"/>
      <c r="CP38" s="3"/>
      <c r="CQ38" s="1">
        <f t="shared" si="15"/>
        <v>2082011</v>
      </c>
      <c r="CR38" s="2">
        <f t="shared" si="73"/>
        <v>34</v>
      </c>
      <c r="CS38" s="10">
        <f t="shared" si="73"/>
        <v>2.0972222222222225E-2</v>
      </c>
      <c r="CT38" s="13">
        <f t="shared" si="17"/>
        <v>2.0254629629630205E-3</v>
      </c>
      <c r="CU38" s="2">
        <f t="shared" si="33"/>
        <v>37</v>
      </c>
      <c r="CV38" s="13">
        <f t="shared" si="34"/>
        <v>2.0254629629630205E-3</v>
      </c>
      <c r="CW38" s="2">
        <f t="shared" si="35"/>
        <v>37</v>
      </c>
      <c r="CX38" s="13">
        <f t="shared" si="18"/>
        <v>2.719907407407407E-3</v>
      </c>
      <c r="CY38" s="2">
        <f t="shared" si="36"/>
        <v>40</v>
      </c>
      <c r="CZ38" s="13">
        <f t="shared" si="37"/>
        <v>4.7453703703704275E-3</v>
      </c>
      <c r="DA38" s="2">
        <f t="shared" si="38"/>
        <v>39</v>
      </c>
      <c r="DB38" s="13">
        <f t="shared" si="19"/>
        <v>3.7847222222221477E-3</v>
      </c>
      <c r="DC38" s="2">
        <f t="shared" si="39"/>
        <v>37</v>
      </c>
      <c r="DD38" s="13">
        <f t="shared" si="40"/>
        <v>8.5300925925925752E-3</v>
      </c>
      <c r="DE38" s="2">
        <f t="shared" si="41"/>
        <v>39</v>
      </c>
      <c r="DF38" s="13">
        <f t="shared" si="20"/>
        <v>2.4537037037036802E-3</v>
      </c>
      <c r="DG38" s="2">
        <f t="shared" si="42"/>
        <v>21</v>
      </c>
      <c r="DH38" s="13">
        <f t="shared" si="43"/>
        <v>1.0983796296296255E-2</v>
      </c>
      <c r="DI38" s="2">
        <f t="shared" si="44"/>
        <v>36</v>
      </c>
      <c r="DJ38" s="13">
        <f t="shared" si="21"/>
        <v>3.1249999999999334E-3</v>
      </c>
      <c r="DK38" s="2">
        <f t="shared" si="45"/>
        <v>29</v>
      </c>
      <c r="DL38" s="13">
        <f t="shared" si="46"/>
        <v>1.4108796296296189E-2</v>
      </c>
      <c r="DM38" s="2">
        <f t="shared" si="47"/>
        <v>36</v>
      </c>
      <c r="DN38" s="13">
        <f t="shared" si="22"/>
        <v>7.4074074074081953E-4</v>
      </c>
      <c r="DO38" s="2">
        <f t="shared" si="48"/>
        <v>31</v>
      </c>
      <c r="DP38" s="13">
        <f t="shared" si="49"/>
        <v>1.4849537037037008E-2</v>
      </c>
      <c r="DQ38" s="2">
        <f t="shared" si="50"/>
        <v>36</v>
      </c>
      <c r="DR38" s="13">
        <f t="shared" si="23"/>
        <v>1.087962962962985E-3</v>
      </c>
      <c r="DS38" s="2">
        <f t="shared" si="24"/>
        <v>35</v>
      </c>
      <c r="DT38" s="13">
        <f t="shared" si="51"/>
        <v>1.5937499999999993E-2</v>
      </c>
      <c r="DU38" s="2">
        <f t="shared" si="25"/>
        <v>34</v>
      </c>
      <c r="DV38" s="13">
        <f t="shared" si="26"/>
        <v>2.6504629629630072E-3</v>
      </c>
      <c r="DW38" s="2">
        <f t="shared" si="27"/>
        <v>35</v>
      </c>
      <c r="DX38" s="13">
        <f t="shared" si="52"/>
        <v>1.8587962962963001E-2</v>
      </c>
      <c r="DY38" s="2">
        <f t="shared" si="28"/>
        <v>34</v>
      </c>
      <c r="DZ38" s="13">
        <f t="shared" si="29"/>
        <v>1.5625000000000222E-3</v>
      </c>
      <c r="EA38" s="2">
        <f t="shared" si="53"/>
        <v>40</v>
      </c>
      <c r="EB38" s="13">
        <f t="shared" si="54"/>
        <v>2.0150462962963023E-2</v>
      </c>
      <c r="EC38" s="2">
        <f t="shared" si="30"/>
        <v>34</v>
      </c>
      <c r="ED38" s="13">
        <f t="shared" si="31"/>
        <v>8.2175925925920268E-4</v>
      </c>
      <c r="EE38" s="2">
        <f t="shared" si="55"/>
        <v>28</v>
      </c>
      <c r="EF38" s="9">
        <f t="shared" si="56"/>
        <v>2.0972222222222225E-2</v>
      </c>
      <c r="EG38" s="2">
        <f t="shared" si="32"/>
        <v>34</v>
      </c>
      <c r="EH38" s="9">
        <f t="shared" si="57"/>
        <v>0</v>
      </c>
      <c r="EI38" s="1"/>
      <c r="EJ38" s="21" t="str">
        <f t="shared" si="58"/>
        <v xml:space="preserve">Helgi Valur Georgsson </v>
      </c>
      <c r="EK38" s="2">
        <f t="shared" si="59"/>
        <v>37</v>
      </c>
      <c r="EL38" s="2">
        <f t="shared" si="60"/>
        <v>39</v>
      </c>
      <c r="EM38" s="2">
        <f t="shared" si="61"/>
        <v>39</v>
      </c>
      <c r="EN38" s="2">
        <f t="shared" si="62"/>
        <v>36</v>
      </c>
      <c r="EO38" s="2">
        <f t="shared" si="63"/>
        <v>36</v>
      </c>
      <c r="EP38" s="2">
        <f t="shared" si="64"/>
        <v>36</v>
      </c>
      <c r="EQ38" s="2">
        <f t="shared" si="65"/>
        <v>34</v>
      </c>
      <c r="ER38" s="2">
        <f t="shared" si="66"/>
        <v>34</v>
      </c>
      <c r="ES38" s="2">
        <f t="shared" si="67"/>
        <v>34</v>
      </c>
      <c r="ET38" s="2">
        <f t="shared" si="68"/>
        <v>34</v>
      </c>
    </row>
    <row r="39" spans="1:150" s="8" customFormat="1" x14ac:dyDescent="0.25">
      <c r="A39" s="1">
        <f t="shared" si="0"/>
        <v>99</v>
      </c>
      <c r="B39" s="1">
        <v>22</v>
      </c>
      <c r="C39" s="1">
        <v>2031084</v>
      </c>
      <c r="D39" s="1" t="s">
        <v>123</v>
      </c>
      <c r="E39" s="1" t="s">
        <v>86</v>
      </c>
      <c r="F39" s="1" t="s">
        <v>80</v>
      </c>
      <c r="G39" s="1" t="s">
        <v>81</v>
      </c>
      <c r="H39" s="9">
        <v>0.26524305555555555</v>
      </c>
      <c r="I39" s="1" t="s">
        <v>82</v>
      </c>
      <c r="J39" s="1">
        <v>20</v>
      </c>
      <c r="K39" s="9">
        <v>0.41342592592592592</v>
      </c>
      <c r="L39" s="1">
        <v>42</v>
      </c>
      <c r="M39" s="1" t="s">
        <v>81</v>
      </c>
      <c r="N39" s="9">
        <v>0.43</v>
      </c>
      <c r="O39" s="1">
        <v>39</v>
      </c>
      <c r="P39" s="1" t="s">
        <v>81</v>
      </c>
      <c r="Q39" s="9">
        <v>0.43214120370370374</v>
      </c>
      <c r="R39" s="1">
        <v>53</v>
      </c>
      <c r="S39" s="1" t="s">
        <v>81</v>
      </c>
      <c r="T39" s="9">
        <v>0.46046296296296302</v>
      </c>
      <c r="U39" s="1">
        <v>41</v>
      </c>
      <c r="V39" s="1" t="s">
        <v>81</v>
      </c>
      <c r="W39" s="9">
        <v>0.46276620370370369</v>
      </c>
      <c r="X39" s="1">
        <v>48</v>
      </c>
      <c r="Y39" s="1" t="s">
        <v>81</v>
      </c>
      <c r="Z39" s="9">
        <v>0.51386574074074076</v>
      </c>
      <c r="AA39" s="1">
        <v>47</v>
      </c>
      <c r="AB39" s="1" t="s">
        <v>81</v>
      </c>
      <c r="AC39" s="9">
        <v>0.51773148148148151</v>
      </c>
      <c r="AD39" s="1">
        <v>44</v>
      </c>
      <c r="AE39" s="1" t="s">
        <v>81</v>
      </c>
      <c r="AF39" s="9">
        <v>0.54174768518518512</v>
      </c>
      <c r="AG39" s="1">
        <v>45</v>
      </c>
      <c r="AH39" s="1" t="s">
        <v>81</v>
      </c>
      <c r="AI39" s="9">
        <v>0.54469907407407414</v>
      </c>
      <c r="AJ39" s="1">
        <v>50</v>
      </c>
      <c r="AK39" s="1" t="s">
        <v>81</v>
      </c>
      <c r="AL39" s="9">
        <v>0.55296296296296299</v>
      </c>
      <c r="AM39" s="1">
        <v>40</v>
      </c>
      <c r="AN39" s="1" t="s">
        <v>81</v>
      </c>
      <c r="AO39" s="9">
        <v>0.55625000000000002</v>
      </c>
      <c r="AP39" s="1">
        <v>54</v>
      </c>
      <c r="AQ39" s="1" t="s">
        <v>81</v>
      </c>
      <c r="AR39" s="9">
        <v>0.55819444444444444</v>
      </c>
      <c r="AS39" s="1">
        <v>49</v>
      </c>
      <c r="AT39" s="1" t="s">
        <v>81</v>
      </c>
      <c r="AU39" s="9">
        <v>0.5589467592592593</v>
      </c>
      <c r="AV39" s="1">
        <v>33</v>
      </c>
      <c r="AW39" s="1" t="s">
        <v>81</v>
      </c>
      <c r="AX39" s="9">
        <v>0.62001157407407403</v>
      </c>
      <c r="AY39" s="1">
        <v>34</v>
      </c>
      <c r="AZ39" s="1" t="s">
        <v>81</v>
      </c>
      <c r="BA39" s="9">
        <v>0.62099537037037034</v>
      </c>
      <c r="BB39" s="1">
        <v>35</v>
      </c>
      <c r="BC39" s="1" t="s">
        <v>81</v>
      </c>
      <c r="BD39" s="9">
        <v>0.62918981481481484</v>
      </c>
      <c r="BE39" s="1">
        <v>36</v>
      </c>
      <c r="BF39" s="1" t="s">
        <v>81</v>
      </c>
      <c r="BG39" s="9">
        <v>0.63173611111111116</v>
      </c>
      <c r="BH39" s="1">
        <v>37</v>
      </c>
      <c r="BI39" s="1" t="s">
        <v>81</v>
      </c>
      <c r="BJ39" s="9">
        <v>0.64696759259259262</v>
      </c>
      <c r="BK39" s="1">
        <v>38</v>
      </c>
      <c r="BL39" s="1" t="s">
        <v>81</v>
      </c>
      <c r="BM39" s="9">
        <v>0.6484375</v>
      </c>
      <c r="BN39" s="1">
        <v>51</v>
      </c>
      <c r="BO39" s="1" t="s">
        <v>81</v>
      </c>
      <c r="BP39" s="9">
        <v>0.66827546296296303</v>
      </c>
      <c r="BQ39" s="1">
        <v>52</v>
      </c>
      <c r="BR39" s="1" t="s">
        <v>81</v>
      </c>
      <c r="BS39" s="9">
        <v>0.66910879629629638</v>
      </c>
      <c r="BT39" s="9">
        <v>0.67866898148148147</v>
      </c>
      <c r="BU39" s="1"/>
      <c r="BV39" s="9">
        <f t="shared" si="1"/>
        <v>2.1412037037037424E-3</v>
      </c>
      <c r="BW39" s="9">
        <f t="shared" si="2"/>
        <v>2.3032407407406752E-3</v>
      </c>
      <c r="BX39" s="9">
        <f t="shared" si="3"/>
        <v>3.8657407407407529E-3</v>
      </c>
      <c r="BY39" s="9">
        <f t="shared" si="4"/>
        <v>2.9513888888890172E-3</v>
      </c>
      <c r="BZ39" s="9">
        <f t="shared" si="5"/>
        <v>3.2870370370370328E-3</v>
      </c>
      <c r="CA39" s="9">
        <f t="shared" si="6"/>
        <v>7.523148148148584E-4</v>
      </c>
      <c r="CB39" s="9">
        <f t="shared" si="7"/>
        <v>9.8379629629630205E-4</v>
      </c>
      <c r="CC39" s="9">
        <f t="shared" si="8"/>
        <v>2.5462962962963243E-3</v>
      </c>
      <c r="CD39" s="9">
        <f t="shared" si="9"/>
        <v>1.4699074074073781E-3</v>
      </c>
      <c r="CE39" s="9">
        <f t="shared" si="10"/>
        <v>8.3333333333335258E-4</v>
      </c>
      <c r="CF39" s="9"/>
      <c r="CG39" s="1">
        <f t="shared" si="11"/>
        <v>65</v>
      </c>
      <c r="CH39" s="2">
        <f t="shared" si="12"/>
        <v>35</v>
      </c>
      <c r="CI39" s="10">
        <f t="shared" si="13"/>
        <v>2.1134259259259436E-2</v>
      </c>
      <c r="CJ39" s="1" t="str">
        <f t="shared" si="72"/>
        <v>Sveinborg Hlíf Gunnarsdót</v>
      </c>
      <c r="CK39" s="1" t="str">
        <f t="shared" si="72"/>
        <v xml:space="preserve">Utan félags </v>
      </c>
      <c r="CL39" s="12">
        <f t="shared" si="69"/>
        <v>1.620370370372104E-4</v>
      </c>
      <c r="CM39" s="12">
        <f t="shared" si="70"/>
        <v>8.6342592592595357E-3</v>
      </c>
      <c r="CN39" s="14">
        <f t="shared" si="71"/>
        <v>0.69074074074076841</v>
      </c>
      <c r="CO39" s="3" t="s">
        <v>112</v>
      </c>
      <c r="CP39" s="3">
        <v>4</v>
      </c>
      <c r="CQ39" s="1">
        <f t="shared" si="15"/>
        <v>2031084</v>
      </c>
      <c r="CR39" s="2">
        <f t="shared" si="73"/>
        <v>35</v>
      </c>
      <c r="CS39" s="10">
        <f t="shared" si="73"/>
        <v>2.1134259259259436E-2</v>
      </c>
      <c r="CT39" s="13">
        <f t="shared" si="17"/>
        <v>2.1412037037037424E-3</v>
      </c>
      <c r="CU39" s="2">
        <f t="shared" si="33"/>
        <v>39</v>
      </c>
      <c r="CV39" s="13">
        <f t="shared" si="34"/>
        <v>2.1412037037037424E-3</v>
      </c>
      <c r="CW39" s="2">
        <f t="shared" si="35"/>
        <v>39</v>
      </c>
      <c r="CX39" s="13">
        <f t="shared" si="18"/>
        <v>2.3032407407406752E-3</v>
      </c>
      <c r="CY39" s="2">
        <f t="shared" si="36"/>
        <v>32</v>
      </c>
      <c r="CZ39" s="13">
        <f t="shared" si="37"/>
        <v>4.4444444444444176E-3</v>
      </c>
      <c r="DA39" s="2">
        <f t="shared" si="38"/>
        <v>35</v>
      </c>
      <c r="DB39" s="13">
        <f t="shared" si="19"/>
        <v>3.8657407407407529E-3</v>
      </c>
      <c r="DC39" s="2">
        <f t="shared" si="39"/>
        <v>39</v>
      </c>
      <c r="DD39" s="13">
        <f t="shared" si="40"/>
        <v>8.3101851851851705E-3</v>
      </c>
      <c r="DE39" s="2">
        <f t="shared" si="41"/>
        <v>37</v>
      </c>
      <c r="DF39" s="13">
        <f t="shared" si="20"/>
        <v>2.9513888888890172E-3</v>
      </c>
      <c r="DG39" s="2">
        <f t="shared" si="42"/>
        <v>34</v>
      </c>
      <c r="DH39" s="13">
        <f t="shared" si="43"/>
        <v>1.1261574074074188E-2</v>
      </c>
      <c r="DI39" s="2">
        <f t="shared" si="44"/>
        <v>38</v>
      </c>
      <c r="DJ39" s="13">
        <f t="shared" si="21"/>
        <v>3.2870370370370328E-3</v>
      </c>
      <c r="DK39" s="2">
        <f t="shared" si="45"/>
        <v>34</v>
      </c>
      <c r="DL39" s="13">
        <f t="shared" si="46"/>
        <v>1.454861111111122E-2</v>
      </c>
      <c r="DM39" s="2">
        <f t="shared" si="47"/>
        <v>37</v>
      </c>
      <c r="DN39" s="13">
        <f t="shared" si="22"/>
        <v>7.523148148148584E-4</v>
      </c>
      <c r="DO39" s="2">
        <f t="shared" si="48"/>
        <v>33</v>
      </c>
      <c r="DP39" s="13">
        <f t="shared" si="49"/>
        <v>1.5300925925926079E-2</v>
      </c>
      <c r="DQ39" s="2">
        <f t="shared" si="50"/>
        <v>37</v>
      </c>
      <c r="DR39" s="13">
        <f t="shared" si="23"/>
        <v>9.8379629629630205E-4</v>
      </c>
      <c r="DS39" s="2">
        <f t="shared" si="24"/>
        <v>29</v>
      </c>
      <c r="DT39" s="13">
        <f t="shared" si="51"/>
        <v>1.6284722222222381E-2</v>
      </c>
      <c r="DU39" s="2">
        <f t="shared" si="25"/>
        <v>36</v>
      </c>
      <c r="DV39" s="13">
        <f t="shared" si="26"/>
        <v>2.5462962962963243E-3</v>
      </c>
      <c r="DW39" s="2">
        <f t="shared" si="27"/>
        <v>32</v>
      </c>
      <c r="DX39" s="13">
        <f t="shared" si="52"/>
        <v>1.8831018518518705E-2</v>
      </c>
      <c r="DY39" s="2">
        <f t="shared" si="28"/>
        <v>36</v>
      </c>
      <c r="DZ39" s="13">
        <f t="shared" si="29"/>
        <v>1.4699074074073781E-3</v>
      </c>
      <c r="EA39" s="2">
        <f t="shared" si="53"/>
        <v>32</v>
      </c>
      <c r="EB39" s="13">
        <f t="shared" si="54"/>
        <v>2.0300925925926083E-2</v>
      </c>
      <c r="EC39" s="2">
        <f t="shared" si="30"/>
        <v>36</v>
      </c>
      <c r="ED39" s="13">
        <f t="shared" si="31"/>
        <v>8.3333333333335258E-4</v>
      </c>
      <c r="EE39" s="2">
        <f t="shared" si="55"/>
        <v>32</v>
      </c>
      <c r="EF39" s="9">
        <f t="shared" si="56"/>
        <v>2.1134259259259436E-2</v>
      </c>
      <c r="EG39" s="2">
        <f t="shared" si="32"/>
        <v>35</v>
      </c>
      <c r="EH39" s="9">
        <f t="shared" si="57"/>
        <v>0</v>
      </c>
      <c r="EI39" s="1"/>
      <c r="EJ39" s="21" t="str">
        <f t="shared" si="58"/>
        <v>Sveinborg Hlíf Gunnarsdót</v>
      </c>
      <c r="EK39" s="2">
        <f t="shared" si="59"/>
        <v>39</v>
      </c>
      <c r="EL39" s="2">
        <f t="shared" si="60"/>
        <v>35</v>
      </c>
      <c r="EM39" s="2">
        <f t="shared" si="61"/>
        <v>37</v>
      </c>
      <c r="EN39" s="2">
        <f t="shared" si="62"/>
        <v>38</v>
      </c>
      <c r="EO39" s="2">
        <f t="shared" si="63"/>
        <v>37</v>
      </c>
      <c r="EP39" s="2">
        <f t="shared" si="64"/>
        <v>37</v>
      </c>
      <c r="EQ39" s="2">
        <f t="shared" si="65"/>
        <v>36</v>
      </c>
      <c r="ER39" s="2">
        <f t="shared" si="66"/>
        <v>36</v>
      </c>
      <c r="ES39" s="2">
        <f t="shared" si="67"/>
        <v>36</v>
      </c>
      <c r="ET39" s="2">
        <f t="shared" si="68"/>
        <v>35</v>
      </c>
    </row>
    <row r="40" spans="1:150" s="8" customFormat="1" x14ac:dyDescent="0.25">
      <c r="A40" s="1">
        <f t="shared" si="0"/>
        <v>97</v>
      </c>
      <c r="B40" s="1">
        <v>16</v>
      </c>
      <c r="C40" s="1">
        <v>2063159</v>
      </c>
      <c r="D40" s="1" t="s">
        <v>124</v>
      </c>
      <c r="E40" s="1" t="s">
        <v>86</v>
      </c>
      <c r="F40" s="1" t="s">
        <v>80</v>
      </c>
      <c r="G40" s="1" t="s">
        <v>81</v>
      </c>
      <c r="H40" s="9">
        <v>0.26609953703703704</v>
      </c>
      <c r="I40" s="1" t="s">
        <v>82</v>
      </c>
      <c r="J40" s="1">
        <v>20</v>
      </c>
      <c r="K40" s="9">
        <v>0.41309027777777779</v>
      </c>
      <c r="L40" s="1">
        <v>42</v>
      </c>
      <c r="M40" s="1" t="s">
        <v>81</v>
      </c>
      <c r="N40" s="9">
        <v>0.42934027777777778</v>
      </c>
      <c r="O40" s="1">
        <v>39</v>
      </c>
      <c r="P40" s="1" t="s">
        <v>81</v>
      </c>
      <c r="Q40" s="9">
        <v>0.43107638888888888</v>
      </c>
      <c r="R40" s="1">
        <v>53</v>
      </c>
      <c r="S40" s="1" t="s">
        <v>81</v>
      </c>
      <c r="T40" s="9">
        <v>0.45452546296296298</v>
      </c>
      <c r="U40" s="1">
        <v>41</v>
      </c>
      <c r="V40" s="1" t="s">
        <v>81</v>
      </c>
      <c r="W40" s="9">
        <v>0.45689814814814816</v>
      </c>
      <c r="X40" s="1">
        <v>48</v>
      </c>
      <c r="Y40" s="1" t="s">
        <v>81</v>
      </c>
      <c r="Z40" s="9">
        <v>0.50199074074074079</v>
      </c>
      <c r="AA40" s="1">
        <v>47</v>
      </c>
      <c r="AB40" s="1" t="s">
        <v>81</v>
      </c>
      <c r="AC40" s="9">
        <v>0.50541666666666674</v>
      </c>
      <c r="AD40" s="1">
        <v>44</v>
      </c>
      <c r="AE40" s="1" t="s">
        <v>81</v>
      </c>
      <c r="AF40" s="9">
        <v>0.5329976851851852</v>
      </c>
      <c r="AG40" s="1">
        <v>45</v>
      </c>
      <c r="AH40" s="1" t="s">
        <v>81</v>
      </c>
      <c r="AI40" s="9">
        <v>0.53606481481481483</v>
      </c>
      <c r="AJ40" s="1">
        <v>50</v>
      </c>
      <c r="AK40" s="1" t="s">
        <v>81</v>
      </c>
      <c r="AL40" s="9">
        <v>0.53969907407407403</v>
      </c>
      <c r="AM40" s="1">
        <v>40</v>
      </c>
      <c r="AN40" s="1" t="s">
        <v>81</v>
      </c>
      <c r="AO40" s="9">
        <v>0.5430787037037037</v>
      </c>
      <c r="AP40" s="1">
        <v>54</v>
      </c>
      <c r="AQ40" s="1" t="s">
        <v>81</v>
      </c>
      <c r="AR40" s="9">
        <v>0.5435416666666667</v>
      </c>
      <c r="AS40" s="1">
        <v>49</v>
      </c>
      <c r="AT40" s="1" t="s">
        <v>81</v>
      </c>
      <c r="AU40" s="9">
        <v>0.54432870370370368</v>
      </c>
      <c r="AV40" s="1">
        <v>33</v>
      </c>
      <c r="AW40" s="1" t="s">
        <v>81</v>
      </c>
      <c r="AX40" s="9">
        <v>0.59818287037037032</v>
      </c>
      <c r="AY40" s="1">
        <v>34</v>
      </c>
      <c r="AZ40" s="1" t="s">
        <v>81</v>
      </c>
      <c r="BA40" s="9">
        <v>0.5993518518518518</v>
      </c>
      <c r="BB40" s="1">
        <v>35</v>
      </c>
      <c r="BC40" s="1" t="s">
        <v>81</v>
      </c>
      <c r="BD40" s="9">
        <v>0.60465277777777782</v>
      </c>
      <c r="BE40" s="1">
        <v>36</v>
      </c>
      <c r="BF40" s="1" t="s">
        <v>81</v>
      </c>
      <c r="BG40" s="9">
        <v>0.60751157407407408</v>
      </c>
      <c r="BH40" s="1">
        <v>37</v>
      </c>
      <c r="BI40" s="1" t="s">
        <v>81</v>
      </c>
      <c r="BJ40" s="9">
        <v>0.62717592592592586</v>
      </c>
      <c r="BK40" s="1">
        <v>38</v>
      </c>
      <c r="BL40" s="1" t="s">
        <v>81</v>
      </c>
      <c r="BM40" s="9">
        <v>0.62865740740740739</v>
      </c>
      <c r="BN40" s="1">
        <v>51</v>
      </c>
      <c r="BO40" s="1" t="s">
        <v>81</v>
      </c>
      <c r="BP40" s="9">
        <v>0.65751157407407412</v>
      </c>
      <c r="BQ40" s="1">
        <v>52</v>
      </c>
      <c r="BR40" s="1" t="s">
        <v>81</v>
      </c>
      <c r="BS40" s="9">
        <v>0.65840277777777778</v>
      </c>
      <c r="BT40" s="9">
        <v>0.67918981481481477</v>
      </c>
      <c r="BU40" s="1"/>
      <c r="BV40" s="9">
        <f t="shared" si="1"/>
        <v>1.7361111111111049E-3</v>
      </c>
      <c r="BW40" s="9">
        <f t="shared" si="2"/>
        <v>2.372685185185186E-3</v>
      </c>
      <c r="BX40" s="9">
        <f t="shared" si="3"/>
        <v>3.4259259259259434E-3</v>
      </c>
      <c r="BY40" s="9">
        <f t="shared" si="4"/>
        <v>3.067129629629628E-3</v>
      </c>
      <c r="BZ40" s="9">
        <f t="shared" si="5"/>
        <v>3.3796296296296768E-3</v>
      </c>
      <c r="CA40" s="9">
        <f t="shared" si="6"/>
        <v>7.8703703703697503E-4</v>
      </c>
      <c r="CB40" s="9">
        <f t="shared" si="7"/>
        <v>1.1689814814814792E-3</v>
      </c>
      <c r="CC40" s="9">
        <f t="shared" si="8"/>
        <v>2.8587962962962621E-3</v>
      </c>
      <c r="CD40" s="9">
        <f t="shared" si="9"/>
        <v>1.481481481481528E-3</v>
      </c>
      <c r="CE40" s="9">
        <f t="shared" si="10"/>
        <v>8.9120370370365798E-4</v>
      </c>
      <c r="CF40" s="9"/>
      <c r="CG40" s="1">
        <f t="shared" si="11"/>
        <v>65</v>
      </c>
      <c r="CH40" s="2">
        <f t="shared" si="12"/>
        <v>36</v>
      </c>
      <c r="CI40" s="10">
        <f t="shared" si="13"/>
        <v>2.1168981481481441E-2</v>
      </c>
      <c r="CJ40" s="1" t="str">
        <f t="shared" si="72"/>
        <v xml:space="preserve">Sigurður Anton Ólafsson </v>
      </c>
      <c r="CK40" s="1" t="str">
        <f t="shared" si="72"/>
        <v xml:space="preserve">Utan félags </v>
      </c>
      <c r="CL40" s="12">
        <f t="shared" si="69"/>
        <v>3.4722222222005605E-5</v>
      </c>
      <c r="CM40" s="12">
        <f t="shared" si="70"/>
        <v>8.6689814814815414E-3</v>
      </c>
      <c r="CN40" s="14">
        <f t="shared" si="71"/>
        <v>0.69351851851852886</v>
      </c>
      <c r="CO40" s="3"/>
      <c r="CP40" s="3"/>
      <c r="CQ40" s="1">
        <f t="shared" si="15"/>
        <v>2063159</v>
      </c>
      <c r="CR40" s="2">
        <f t="shared" si="73"/>
        <v>36</v>
      </c>
      <c r="CS40" s="10">
        <f t="shared" si="73"/>
        <v>2.1168981481481441E-2</v>
      </c>
      <c r="CT40" s="13">
        <f t="shared" si="17"/>
        <v>1.7361111111111049E-3</v>
      </c>
      <c r="CU40" s="2">
        <f t="shared" si="33"/>
        <v>18</v>
      </c>
      <c r="CV40" s="13">
        <f t="shared" si="34"/>
        <v>1.7361111111111049E-3</v>
      </c>
      <c r="CW40" s="2">
        <f t="shared" si="35"/>
        <v>18</v>
      </c>
      <c r="CX40" s="13">
        <f t="shared" si="18"/>
        <v>2.372685185185186E-3</v>
      </c>
      <c r="CY40" s="2">
        <f t="shared" si="36"/>
        <v>35</v>
      </c>
      <c r="CZ40" s="13">
        <f t="shared" si="37"/>
        <v>4.108796296296291E-3</v>
      </c>
      <c r="DA40" s="2">
        <f t="shared" si="38"/>
        <v>28</v>
      </c>
      <c r="DB40" s="13">
        <f t="shared" si="19"/>
        <v>3.4259259259259434E-3</v>
      </c>
      <c r="DC40" s="2">
        <f t="shared" si="39"/>
        <v>34</v>
      </c>
      <c r="DD40" s="13">
        <f t="shared" si="40"/>
        <v>7.5347222222222343E-3</v>
      </c>
      <c r="DE40" s="2">
        <f t="shared" si="41"/>
        <v>33</v>
      </c>
      <c r="DF40" s="13">
        <f t="shared" si="20"/>
        <v>3.067129629629628E-3</v>
      </c>
      <c r="DG40" s="2">
        <f t="shared" si="42"/>
        <v>36</v>
      </c>
      <c r="DH40" s="13">
        <f t="shared" si="43"/>
        <v>1.0601851851851862E-2</v>
      </c>
      <c r="DI40" s="2">
        <f t="shared" si="44"/>
        <v>34</v>
      </c>
      <c r="DJ40" s="13">
        <f t="shared" si="21"/>
        <v>3.3796296296296768E-3</v>
      </c>
      <c r="DK40" s="2">
        <f t="shared" si="45"/>
        <v>37</v>
      </c>
      <c r="DL40" s="13">
        <f t="shared" si="46"/>
        <v>1.3981481481481539E-2</v>
      </c>
      <c r="DM40" s="2">
        <f t="shared" si="47"/>
        <v>34</v>
      </c>
      <c r="DN40" s="13">
        <f t="shared" si="22"/>
        <v>7.8703703703697503E-4</v>
      </c>
      <c r="DO40" s="2">
        <f t="shared" si="48"/>
        <v>36</v>
      </c>
      <c r="DP40" s="13">
        <f t="shared" si="49"/>
        <v>1.4768518518518514E-2</v>
      </c>
      <c r="DQ40" s="2">
        <f t="shared" si="50"/>
        <v>35</v>
      </c>
      <c r="DR40" s="13">
        <f t="shared" si="23"/>
        <v>1.1689814814814792E-3</v>
      </c>
      <c r="DS40" s="2">
        <f t="shared" si="24"/>
        <v>39</v>
      </c>
      <c r="DT40" s="13">
        <f t="shared" si="51"/>
        <v>1.5937499999999993E-2</v>
      </c>
      <c r="DU40" s="2">
        <f t="shared" si="25"/>
        <v>34</v>
      </c>
      <c r="DV40" s="13">
        <f t="shared" si="26"/>
        <v>2.8587962962962621E-3</v>
      </c>
      <c r="DW40" s="2">
        <f t="shared" si="27"/>
        <v>37</v>
      </c>
      <c r="DX40" s="13">
        <f t="shared" si="52"/>
        <v>1.8796296296296255E-2</v>
      </c>
      <c r="DY40" s="2">
        <f t="shared" si="28"/>
        <v>35</v>
      </c>
      <c r="DZ40" s="13">
        <f t="shared" si="29"/>
        <v>1.481481481481528E-3</v>
      </c>
      <c r="EA40" s="2">
        <f t="shared" si="53"/>
        <v>34</v>
      </c>
      <c r="EB40" s="13">
        <f t="shared" si="54"/>
        <v>2.0277777777777783E-2</v>
      </c>
      <c r="EC40" s="2">
        <f t="shared" si="30"/>
        <v>35</v>
      </c>
      <c r="ED40" s="13">
        <f t="shared" si="31"/>
        <v>8.9120370370365798E-4</v>
      </c>
      <c r="EE40" s="2">
        <f t="shared" si="55"/>
        <v>37</v>
      </c>
      <c r="EF40" s="9">
        <f t="shared" si="56"/>
        <v>2.1168981481481441E-2</v>
      </c>
      <c r="EG40" s="2">
        <f t="shared" si="32"/>
        <v>36</v>
      </c>
      <c r="EH40" s="9">
        <f t="shared" si="57"/>
        <v>0</v>
      </c>
      <c r="EI40" s="1"/>
      <c r="EJ40" s="21" t="str">
        <f t="shared" si="58"/>
        <v xml:space="preserve">Sigurður Anton Ólafsson </v>
      </c>
      <c r="EK40" s="2">
        <f t="shared" si="59"/>
        <v>18</v>
      </c>
      <c r="EL40" s="2">
        <f t="shared" si="60"/>
        <v>28</v>
      </c>
      <c r="EM40" s="2">
        <f t="shared" si="61"/>
        <v>33</v>
      </c>
      <c r="EN40" s="2">
        <f t="shared" si="62"/>
        <v>34</v>
      </c>
      <c r="EO40" s="2">
        <f t="shared" si="63"/>
        <v>34</v>
      </c>
      <c r="EP40" s="2">
        <f t="shared" si="64"/>
        <v>35</v>
      </c>
      <c r="EQ40" s="2">
        <f t="shared" si="65"/>
        <v>34</v>
      </c>
      <c r="ER40" s="2">
        <f t="shared" si="66"/>
        <v>35</v>
      </c>
      <c r="ES40" s="2">
        <f t="shared" si="67"/>
        <v>35</v>
      </c>
      <c r="ET40" s="2">
        <f t="shared" si="68"/>
        <v>36</v>
      </c>
    </row>
    <row r="41" spans="1:150" s="8" customFormat="1" x14ac:dyDescent="0.25">
      <c r="A41" s="1">
        <f t="shared" si="0"/>
        <v>99</v>
      </c>
      <c r="B41" s="1">
        <v>36</v>
      </c>
      <c r="C41" s="1">
        <v>2031081</v>
      </c>
      <c r="D41" s="1" t="s">
        <v>125</v>
      </c>
      <c r="E41" s="1" t="s">
        <v>92</v>
      </c>
      <c r="F41" s="1" t="s">
        <v>80</v>
      </c>
      <c r="G41" s="1" t="s">
        <v>81</v>
      </c>
      <c r="H41" s="9">
        <v>0.25598379629629631</v>
      </c>
      <c r="I41" s="1" t="s">
        <v>82</v>
      </c>
      <c r="J41" s="1">
        <v>20</v>
      </c>
      <c r="K41" s="9">
        <v>0.41246527777777775</v>
      </c>
      <c r="L41" s="1">
        <v>42</v>
      </c>
      <c r="M41" s="1" t="s">
        <v>81</v>
      </c>
      <c r="N41" s="9">
        <v>0.42646990740740742</v>
      </c>
      <c r="O41" s="1">
        <v>39</v>
      </c>
      <c r="P41" s="1" t="s">
        <v>81</v>
      </c>
      <c r="Q41" s="9">
        <v>0.42870370370370375</v>
      </c>
      <c r="R41" s="1">
        <v>53</v>
      </c>
      <c r="S41" s="1" t="s">
        <v>81</v>
      </c>
      <c r="T41" s="9">
        <v>0.45758101851851851</v>
      </c>
      <c r="U41" s="1">
        <v>41</v>
      </c>
      <c r="V41" s="1" t="s">
        <v>81</v>
      </c>
      <c r="W41" s="9">
        <v>0.45980324074074069</v>
      </c>
      <c r="X41" s="1">
        <v>48</v>
      </c>
      <c r="Y41" s="1" t="s">
        <v>81</v>
      </c>
      <c r="Z41" s="9">
        <v>0.50655092592592588</v>
      </c>
      <c r="AA41" s="1">
        <v>47</v>
      </c>
      <c r="AB41" s="1" t="s">
        <v>81</v>
      </c>
      <c r="AC41" s="9">
        <v>0.51040509259259259</v>
      </c>
      <c r="AD41" s="1">
        <v>44</v>
      </c>
      <c r="AE41" s="1" t="s">
        <v>81</v>
      </c>
      <c r="AF41" s="9">
        <v>0.53569444444444447</v>
      </c>
      <c r="AG41" s="1">
        <v>45</v>
      </c>
      <c r="AH41" s="1" t="s">
        <v>81</v>
      </c>
      <c r="AI41" s="9">
        <v>0.53891203703703705</v>
      </c>
      <c r="AJ41" s="1">
        <v>50</v>
      </c>
      <c r="AK41" s="1" t="s">
        <v>81</v>
      </c>
      <c r="AL41" s="9">
        <v>0.54515046296296299</v>
      </c>
      <c r="AM41" s="1">
        <v>40</v>
      </c>
      <c r="AN41" s="1" t="s">
        <v>81</v>
      </c>
      <c r="AO41" s="9">
        <v>0.54869212962962965</v>
      </c>
      <c r="AP41" s="1">
        <v>54</v>
      </c>
      <c r="AQ41" s="1" t="s">
        <v>81</v>
      </c>
      <c r="AR41" s="9">
        <v>0.55408564814814809</v>
      </c>
      <c r="AS41" s="1">
        <v>49</v>
      </c>
      <c r="AT41" s="1" t="s">
        <v>81</v>
      </c>
      <c r="AU41" s="9">
        <v>0.55491898148148155</v>
      </c>
      <c r="AV41" s="1">
        <v>33</v>
      </c>
      <c r="AW41" s="1" t="s">
        <v>81</v>
      </c>
      <c r="AX41" s="9">
        <v>0.60491898148148149</v>
      </c>
      <c r="AY41" s="1">
        <v>34</v>
      </c>
      <c r="AZ41" s="1" t="s">
        <v>81</v>
      </c>
      <c r="BA41" s="9">
        <v>0.6060416666666667</v>
      </c>
      <c r="BB41" s="1">
        <v>35</v>
      </c>
      <c r="BC41" s="1" t="s">
        <v>81</v>
      </c>
      <c r="BD41" s="9">
        <v>0.61364583333333333</v>
      </c>
      <c r="BE41" s="1">
        <v>36</v>
      </c>
      <c r="BF41" s="1" t="s">
        <v>81</v>
      </c>
      <c r="BG41" s="9">
        <v>0.61589120370370376</v>
      </c>
      <c r="BH41" s="1">
        <v>37</v>
      </c>
      <c r="BI41" s="1" t="s">
        <v>81</v>
      </c>
      <c r="BJ41" s="9">
        <v>0.62876157407407407</v>
      </c>
      <c r="BK41" s="1">
        <v>38</v>
      </c>
      <c r="BL41" s="1" t="s">
        <v>81</v>
      </c>
      <c r="BM41" s="9">
        <v>0.63003472222222223</v>
      </c>
      <c r="BN41" s="1">
        <v>51</v>
      </c>
      <c r="BO41" s="1" t="s">
        <v>81</v>
      </c>
      <c r="BP41" s="9">
        <v>0.65226851851851853</v>
      </c>
      <c r="BQ41" s="1">
        <v>52</v>
      </c>
      <c r="BR41" s="1" t="s">
        <v>81</v>
      </c>
      <c r="BS41" s="9">
        <v>0.65305555555555561</v>
      </c>
      <c r="BT41" s="9">
        <v>0.66844907407407417</v>
      </c>
      <c r="BU41" s="1"/>
      <c r="BV41" s="9">
        <f t="shared" si="1"/>
        <v>2.2337962962963309E-3</v>
      </c>
      <c r="BW41" s="9">
        <f t="shared" si="2"/>
        <v>2.222222222222181E-3</v>
      </c>
      <c r="BX41" s="9">
        <f t="shared" si="3"/>
        <v>3.854166666666714E-3</v>
      </c>
      <c r="BY41" s="9">
        <f t="shared" si="4"/>
        <v>3.2175925925925775E-3</v>
      </c>
      <c r="BZ41" s="9">
        <f t="shared" si="5"/>
        <v>3.5416666666666652E-3</v>
      </c>
      <c r="CA41" s="9">
        <f t="shared" si="6"/>
        <v>8.333333333334636E-4</v>
      </c>
      <c r="CB41" s="9">
        <f t="shared" si="7"/>
        <v>1.1226851851852127E-3</v>
      </c>
      <c r="CC41" s="9">
        <f t="shared" si="8"/>
        <v>2.2453703703704253E-3</v>
      </c>
      <c r="CD41" s="9">
        <f t="shared" si="9"/>
        <v>1.2731481481481621E-3</v>
      </c>
      <c r="CE41" s="9">
        <f t="shared" si="10"/>
        <v>7.8703703703708605E-4</v>
      </c>
      <c r="CF41" s="9"/>
      <c r="CG41" s="1">
        <f t="shared" si="11"/>
        <v>65</v>
      </c>
      <c r="CH41" s="2">
        <f t="shared" si="12"/>
        <v>37</v>
      </c>
      <c r="CI41" s="10">
        <f t="shared" si="13"/>
        <v>2.1331018518518818E-2</v>
      </c>
      <c r="CJ41" s="1" t="str">
        <f t="shared" si="72"/>
        <v>Þóra Katrín Gunnarsdóttir</v>
      </c>
      <c r="CK41" s="1" t="str">
        <f t="shared" si="72"/>
        <v xml:space="preserve">Tindur </v>
      </c>
      <c r="CL41" s="12">
        <f t="shared" si="69"/>
        <v>1.6203703703737693E-4</v>
      </c>
      <c r="CM41" s="12">
        <f t="shared" si="70"/>
        <v>8.8310185185189183E-3</v>
      </c>
      <c r="CN41" s="14">
        <f t="shared" si="71"/>
        <v>0.70648148148151912</v>
      </c>
      <c r="CO41" s="3" t="s">
        <v>112</v>
      </c>
      <c r="CP41" s="3">
        <v>5</v>
      </c>
      <c r="CQ41" s="1">
        <f t="shared" si="15"/>
        <v>2031081</v>
      </c>
      <c r="CR41" s="2">
        <f t="shared" si="73"/>
        <v>37</v>
      </c>
      <c r="CS41" s="10">
        <f t="shared" si="73"/>
        <v>2.1331018518518818E-2</v>
      </c>
      <c r="CT41" s="13">
        <f t="shared" si="17"/>
        <v>2.2337962962963309E-3</v>
      </c>
      <c r="CU41" s="2">
        <f t="shared" si="33"/>
        <v>40</v>
      </c>
      <c r="CV41" s="13">
        <f t="shared" si="34"/>
        <v>2.2337962962963309E-3</v>
      </c>
      <c r="CW41" s="2">
        <f t="shared" si="35"/>
        <v>40</v>
      </c>
      <c r="CX41" s="13">
        <f t="shared" si="18"/>
        <v>2.222222222222181E-3</v>
      </c>
      <c r="CY41" s="2">
        <f t="shared" si="36"/>
        <v>28</v>
      </c>
      <c r="CZ41" s="13">
        <f t="shared" si="37"/>
        <v>4.4560185185185119E-3</v>
      </c>
      <c r="DA41" s="2">
        <f t="shared" si="38"/>
        <v>36</v>
      </c>
      <c r="DB41" s="13">
        <f t="shared" si="19"/>
        <v>3.854166666666714E-3</v>
      </c>
      <c r="DC41" s="2">
        <f t="shared" si="39"/>
        <v>38</v>
      </c>
      <c r="DD41" s="13">
        <f t="shared" si="40"/>
        <v>8.310185185185226E-3</v>
      </c>
      <c r="DE41" s="2">
        <f t="shared" si="41"/>
        <v>38</v>
      </c>
      <c r="DF41" s="13">
        <f t="shared" si="20"/>
        <v>3.2175925925925775E-3</v>
      </c>
      <c r="DG41" s="2">
        <f t="shared" si="42"/>
        <v>40</v>
      </c>
      <c r="DH41" s="13">
        <f t="shared" si="43"/>
        <v>1.1527777777777803E-2</v>
      </c>
      <c r="DI41" s="2">
        <f t="shared" si="44"/>
        <v>39</v>
      </c>
      <c r="DJ41" s="13">
        <f t="shared" si="21"/>
        <v>3.5416666666666652E-3</v>
      </c>
      <c r="DK41" s="2">
        <f t="shared" si="45"/>
        <v>39</v>
      </c>
      <c r="DL41" s="13">
        <f t="shared" si="46"/>
        <v>1.5069444444444469E-2</v>
      </c>
      <c r="DM41" s="2">
        <f t="shared" si="47"/>
        <v>38</v>
      </c>
      <c r="DN41" s="13">
        <f t="shared" si="22"/>
        <v>8.333333333334636E-4</v>
      </c>
      <c r="DO41" s="2">
        <f t="shared" si="48"/>
        <v>41</v>
      </c>
      <c r="DP41" s="13">
        <f t="shared" si="49"/>
        <v>1.5902777777777932E-2</v>
      </c>
      <c r="DQ41" s="2">
        <f t="shared" si="50"/>
        <v>38</v>
      </c>
      <c r="DR41" s="13">
        <f t="shared" si="23"/>
        <v>1.1226851851852127E-3</v>
      </c>
      <c r="DS41" s="2">
        <f t="shared" si="24"/>
        <v>38</v>
      </c>
      <c r="DT41" s="13">
        <f t="shared" si="51"/>
        <v>1.7025462962963145E-2</v>
      </c>
      <c r="DU41" s="2">
        <f t="shared" si="25"/>
        <v>37</v>
      </c>
      <c r="DV41" s="13">
        <f t="shared" si="26"/>
        <v>2.2453703703704253E-3</v>
      </c>
      <c r="DW41" s="2">
        <f t="shared" si="27"/>
        <v>22</v>
      </c>
      <c r="DX41" s="13">
        <f t="shared" si="52"/>
        <v>1.927083333333357E-2</v>
      </c>
      <c r="DY41" s="2">
        <f t="shared" si="28"/>
        <v>37</v>
      </c>
      <c r="DZ41" s="13">
        <f t="shared" si="29"/>
        <v>1.2731481481481621E-3</v>
      </c>
      <c r="EA41" s="2">
        <f t="shared" si="53"/>
        <v>22</v>
      </c>
      <c r="EB41" s="13">
        <f t="shared" si="54"/>
        <v>2.0543981481481732E-2</v>
      </c>
      <c r="EC41" s="2">
        <f t="shared" si="30"/>
        <v>37</v>
      </c>
      <c r="ED41" s="13">
        <f t="shared" si="31"/>
        <v>7.8703703703708605E-4</v>
      </c>
      <c r="EE41" s="2">
        <f t="shared" si="55"/>
        <v>22</v>
      </c>
      <c r="EF41" s="9">
        <f t="shared" si="56"/>
        <v>2.1331018518518818E-2</v>
      </c>
      <c r="EG41" s="2">
        <f t="shared" si="32"/>
        <v>37</v>
      </c>
      <c r="EH41" s="9">
        <f t="shared" si="57"/>
        <v>0</v>
      </c>
      <c r="EI41" s="1"/>
      <c r="EJ41" s="21" t="str">
        <f t="shared" si="58"/>
        <v>Þóra Katrín Gunnarsdóttir</v>
      </c>
      <c r="EK41" s="2">
        <f t="shared" si="59"/>
        <v>40</v>
      </c>
      <c r="EL41" s="2">
        <f t="shared" si="60"/>
        <v>36</v>
      </c>
      <c r="EM41" s="2">
        <f t="shared" si="61"/>
        <v>38</v>
      </c>
      <c r="EN41" s="2">
        <f t="shared" si="62"/>
        <v>39</v>
      </c>
      <c r="EO41" s="2">
        <f t="shared" si="63"/>
        <v>38</v>
      </c>
      <c r="EP41" s="2">
        <f t="shared" si="64"/>
        <v>38</v>
      </c>
      <c r="EQ41" s="2">
        <f t="shared" si="65"/>
        <v>37</v>
      </c>
      <c r="ER41" s="2">
        <f t="shared" si="66"/>
        <v>37</v>
      </c>
      <c r="ES41" s="2">
        <f t="shared" si="67"/>
        <v>37</v>
      </c>
      <c r="ET41" s="2">
        <f t="shared" si="68"/>
        <v>37</v>
      </c>
    </row>
    <row r="42" spans="1:150" s="8" customFormat="1" x14ac:dyDescent="0.25">
      <c r="A42" s="1">
        <f t="shared" si="0"/>
        <v>99</v>
      </c>
      <c r="B42" s="1">
        <v>4</v>
      </c>
      <c r="C42" s="1">
        <v>2063169</v>
      </c>
      <c r="D42" s="1" t="s">
        <v>126</v>
      </c>
      <c r="E42" s="1" t="s">
        <v>86</v>
      </c>
      <c r="F42" s="1" t="s">
        <v>80</v>
      </c>
      <c r="G42" s="1" t="s">
        <v>81</v>
      </c>
      <c r="H42" s="9">
        <v>0.24931712962962962</v>
      </c>
      <c r="I42" s="1" t="s">
        <v>82</v>
      </c>
      <c r="J42" s="1">
        <v>20</v>
      </c>
      <c r="K42" s="9">
        <v>0.41431712962962958</v>
      </c>
      <c r="L42" s="1">
        <v>42</v>
      </c>
      <c r="M42" s="1" t="s">
        <v>81</v>
      </c>
      <c r="N42" s="9">
        <v>0.42901620370370369</v>
      </c>
      <c r="O42" s="1">
        <v>39</v>
      </c>
      <c r="P42" s="1" t="s">
        <v>81</v>
      </c>
      <c r="Q42" s="9">
        <v>0.43126157407407412</v>
      </c>
      <c r="R42" s="1">
        <v>53</v>
      </c>
      <c r="S42" s="1" t="s">
        <v>81</v>
      </c>
      <c r="T42" s="9">
        <v>0.45471064814814816</v>
      </c>
      <c r="U42" s="1">
        <v>41</v>
      </c>
      <c r="V42" s="1" t="s">
        <v>81</v>
      </c>
      <c r="W42" s="9">
        <v>0.4572222222222222</v>
      </c>
      <c r="X42" s="1">
        <v>48</v>
      </c>
      <c r="Y42" s="1" t="s">
        <v>81</v>
      </c>
      <c r="Z42" s="9">
        <v>0.50626157407407402</v>
      </c>
      <c r="AA42" s="1">
        <v>47</v>
      </c>
      <c r="AB42" s="1" t="s">
        <v>81</v>
      </c>
      <c r="AC42" s="9">
        <v>0.50952546296296297</v>
      </c>
      <c r="AD42" s="1">
        <v>44</v>
      </c>
      <c r="AE42" s="1" t="s">
        <v>81</v>
      </c>
      <c r="AF42" s="9">
        <v>0.53758101851851847</v>
      </c>
      <c r="AG42" s="1">
        <v>45</v>
      </c>
      <c r="AH42" s="1" t="s">
        <v>81</v>
      </c>
      <c r="AI42" s="9">
        <v>0.54077546296296297</v>
      </c>
      <c r="AJ42" s="1">
        <v>50</v>
      </c>
      <c r="AK42" s="1" t="s">
        <v>81</v>
      </c>
      <c r="AL42" s="9">
        <v>0.54400462962962959</v>
      </c>
      <c r="AM42" s="1">
        <v>40</v>
      </c>
      <c r="AN42" s="1" t="s">
        <v>81</v>
      </c>
      <c r="AO42" s="9">
        <v>0.54800925925925925</v>
      </c>
      <c r="AP42" s="1">
        <v>54</v>
      </c>
      <c r="AQ42" s="1" t="s">
        <v>81</v>
      </c>
      <c r="AR42" s="9">
        <v>0.55148148148148146</v>
      </c>
      <c r="AS42" s="1">
        <v>49</v>
      </c>
      <c r="AT42" s="1" t="s">
        <v>81</v>
      </c>
      <c r="AU42" s="9">
        <v>0.55231481481481481</v>
      </c>
      <c r="AV42" s="1">
        <v>33</v>
      </c>
      <c r="AW42" s="1" t="s">
        <v>81</v>
      </c>
      <c r="AX42" s="9">
        <v>0.61263888888888884</v>
      </c>
      <c r="AY42" s="1">
        <v>34</v>
      </c>
      <c r="AZ42" s="1" t="s">
        <v>81</v>
      </c>
      <c r="BA42" s="9">
        <v>0.61368055555555556</v>
      </c>
      <c r="BB42" s="1">
        <v>35</v>
      </c>
      <c r="BC42" s="1" t="s">
        <v>81</v>
      </c>
      <c r="BD42" s="9">
        <v>0.61813657407407407</v>
      </c>
      <c r="BE42" s="1">
        <v>36</v>
      </c>
      <c r="BF42" s="1" t="s">
        <v>81</v>
      </c>
      <c r="BG42" s="9">
        <v>0.62133101851851846</v>
      </c>
      <c r="BH42" s="1">
        <v>37</v>
      </c>
      <c r="BI42" s="1" t="s">
        <v>81</v>
      </c>
      <c r="BJ42" s="9">
        <v>0.63869212962962962</v>
      </c>
      <c r="BK42" s="1">
        <v>38</v>
      </c>
      <c r="BL42" s="1" t="s">
        <v>81</v>
      </c>
      <c r="BM42" s="9">
        <v>0.64011574074074074</v>
      </c>
      <c r="BN42" s="1">
        <v>51</v>
      </c>
      <c r="BO42" s="1" t="s">
        <v>81</v>
      </c>
      <c r="BP42" s="9">
        <v>0.65667824074074077</v>
      </c>
      <c r="BQ42" s="1">
        <v>52</v>
      </c>
      <c r="BR42" s="1" t="s">
        <v>81</v>
      </c>
      <c r="BS42" s="9">
        <v>0.65766203703703707</v>
      </c>
      <c r="BT42" s="9">
        <v>0.66363425925925923</v>
      </c>
      <c r="BU42" s="1"/>
      <c r="BV42" s="9">
        <f t="shared" si="1"/>
        <v>2.2453703703704253E-3</v>
      </c>
      <c r="BW42" s="9">
        <f t="shared" si="2"/>
        <v>2.5115740740740411E-3</v>
      </c>
      <c r="BX42" s="9">
        <f t="shared" si="3"/>
        <v>3.263888888888955E-3</v>
      </c>
      <c r="BY42" s="9">
        <f t="shared" si="4"/>
        <v>3.1944444444444997E-3</v>
      </c>
      <c r="BZ42" s="9">
        <f t="shared" si="5"/>
        <v>4.0046296296296635E-3</v>
      </c>
      <c r="CA42" s="9">
        <f t="shared" si="6"/>
        <v>8.3333333333335258E-4</v>
      </c>
      <c r="CB42" s="9">
        <f t="shared" si="7"/>
        <v>1.0416666666667185E-3</v>
      </c>
      <c r="CC42" s="9">
        <f t="shared" si="8"/>
        <v>3.1944444444443887E-3</v>
      </c>
      <c r="CD42" s="9">
        <f t="shared" si="9"/>
        <v>1.4236111111111116E-3</v>
      </c>
      <c r="CE42" s="9">
        <f t="shared" si="10"/>
        <v>9.8379629629630205E-4</v>
      </c>
      <c r="CF42" s="9"/>
      <c r="CG42" s="1">
        <f t="shared" si="11"/>
        <v>65</v>
      </c>
      <c r="CH42" s="2">
        <f t="shared" si="12"/>
        <v>38</v>
      </c>
      <c r="CI42" s="10">
        <f t="shared" si="13"/>
        <v>2.2696759259259458E-2</v>
      </c>
      <c r="CJ42" s="1" t="str">
        <f t="shared" si="72"/>
        <v xml:space="preserve">Arnar Bergmann </v>
      </c>
      <c r="CK42" s="1" t="str">
        <f t="shared" si="72"/>
        <v xml:space="preserve">Utan félags </v>
      </c>
      <c r="CL42" s="12">
        <f t="shared" si="69"/>
        <v>1.3657407407406397E-3</v>
      </c>
      <c r="CM42" s="12">
        <f t="shared" si="70"/>
        <v>1.0196759259259558E-2</v>
      </c>
      <c r="CN42" s="14">
        <f t="shared" si="71"/>
        <v>0.81574074074077119</v>
      </c>
      <c r="CO42" s="3" t="s">
        <v>112</v>
      </c>
      <c r="CP42" s="3">
        <v>6</v>
      </c>
      <c r="CQ42" s="1">
        <f t="shared" si="15"/>
        <v>2063169</v>
      </c>
      <c r="CR42" s="2">
        <f t="shared" si="73"/>
        <v>38</v>
      </c>
      <c r="CS42" s="10">
        <f t="shared" si="73"/>
        <v>2.2696759259259458E-2</v>
      </c>
      <c r="CT42" s="13">
        <f t="shared" si="17"/>
        <v>2.2453703703704253E-3</v>
      </c>
      <c r="CU42" s="2">
        <f t="shared" si="33"/>
        <v>41</v>
      </c>
      <c r="CV42" s="13">
        <f t="shared" si="34"/>
        <v>2.2453703703704253E-3</v>
      </c>
      <c r="CW42" s="2">
        <f t="shared" si="35"/>
        <v>41</v>
      </c>
      <c r="CX42" s="13">
        <f t="shared" si="18"/>
        <v>2.5115740740740411E-3</v>
      </c>
      <c r="CY42" s="2">
        <f t="shared" si="36"/>
        <v>37</v>
      </c>
      <c r="CZ42" s="13">
        <f t="shared" si="37"/>
        <v>4.7569444444444664E-3</v>
      </c>
      <c r="DA42" s="2">
        <f t="shared" si="38"/>
        <v>40</v>
      </c>
      <c r="DB42" s="13">
        <f t="shared" si="19"/>
        <v>3.263888888888955E-3</v>
      </c>
      <c r="DC42" s="2">
        <f t="shared" si="39"/>
        <v>33</v>
      </c>
      <c r="DD42" s="13">
        <f t="shared" si="40"/>
        <v>8.0208333333334214E-3</v>
      </c>
      <c r="DE42" s="2">
        <f t="shared" si="41"/>
        <v>36</v>
      </c>
      <c r="DF42" s="13">
        <f t="shared" si="20"/>
        <v>3.1944444444444997E-3</v>
      </c>
      <c r="DG42" s="2">
        <f t="shared" si="42"/>
        <v>39</v>
      </c>
      <c r="DH42" s="13">
        <f t="shared" si="43"/>
        <v>1.1215277777777921E-2</v>
      </c>
      <c r="DI42" s="2">
        <f t="shared" si="44"/>
        <v>37</v>
      </c>
      <c r="DJ42" s="13">
        <f t="shared" si="21"/>
        <v>4.0046296296296635E-3</v>
      </c>
      <c r="DK42" s="2">
        <f t="shared" si="45"/>
        <v>42</v>
      </c>
      <c r="DL42" s="13">
        <f t="shared" si="46"/>
        <v>1.5219907407407585E-2</v>
      </c>
      <c r="DM42" s="2">
        <f t="shared" si="47"/>
        <v>39</v>
      </c>
      <c r="DN42" s="13">
        <f t="shared" si="22"/>
        <v>8.3333333333335258E-4</v>
      </c>
      <c r="DO42" s="2">
        <f t="shared" si="48"/>
        <v>40</v>
      </c>
      <c r="DP42" s="13">
        <f t="shared" si="49"/>
        <v>1.6053240740740937E-2</v>
      </c>
      <c r="DQ42" s="2">
        <f t="shared" si="50"/>
        <v>39</v>
      </c>
      <c r="DR42" s="13">
        <f t="shared" si="23"/>
        <v>1.0416666666667185E-3</v>
      </c>
      <c r="DS42" s="2">
        <f t="shared" si="24"/>
        <v>33</v>
      </c>
      <c r="DT42" s="13">
        <f t="shared" si="51"/>
        <v>1.7094907407407656E-2</v>
      </c>
      <c r="DU42" s="2">
        <f t="shared" si="25"/>
        <v>38</v>
      </c>
      <c r="DV42" s="13">
        <f t="shared" si="26"/>
        <v>3.1944444444443887E-3</v>
      </c>
      <c r="DW42" s="2">
        <f t="shared" si="27"/>
        <v>40</v>
      </c>
      <c r="DX42" s="13">
        <f t="shared" si="52"/>
        <v>2.0289351851852044E-2</v>
      </c>
      <c r="DY42" s="2">
        <f t="shared" si="28"/>
        <v>38</v>
      </c>
      <c r="DZ42" s="13">
        <f t="shared" si="29"/>
        <v>1.4236111111111116E-3</v>
      </c>
      <c r="EA42" s="2">
        <f t="shared" si="53"/>
        <v>31</v>
      </c>
      <c r="EB42" s="13">
        <f t="shared" si="54"/>
        <v>2.1712962962963156E-2</v>
      </c>
      <c r="EC42" s="2">
        <f t="shared" si="30"/>
        <v>38</v>
      </c>
      <c r="ED42" s="13">
        <f t="shared" si="31"/>
        <v>9.8379629629630205E-4</v>
      </c>
      <c r="EE42" s="2">
        <f t="shared" si="55"/>
        <v>39</v>
      </c>
      <c r="EF42" s="9">
        <f t="shared" si="56"/>
        <v>2.2696759259259458E-2</v>
      </c>
      <c r="EG42" s="2">
        <f t="shared" si="32"/>
        <v>38</v>
      </c>
      <c r="EH42" s="9">
        <f t="shared" si="57"/>
        <v>0</v>
      </c>
      <c r="EI42" s="1"/>
      <c r="EJ42" s="21" t="str">
        <f t="shared" si="58"/>
        <v xml:space="preserve">Arnar Bergmann </v>
      </c>
      <c r="EK42" s="2">
        <f t="shared" si="59"/>
        <v>41</v>
      </c>
      <c r="EL42" s="2">
        <f t="shared" si="60"/>
        <v>40</v>
      </c>
      <c r="EM42" s="2">
        <f t="shared" si="61"/>
        <v>36</v>
      </c>
      <c r="EN42" s="2">
        <f t="shared" si="62"/>
        <v>37</v>
      </c>
      <c r="EO42" s="2">
        <f t="shared" si="63"/>
        <v>39</v>
      </c>
      <c r="EP42" s="2">
        <f t="shared" si="64"/>
        <v>39</v>
      </c>
      <c r="EQ42" s="2">
        <f t="shared" si="65"/>
        <v>38</v>
      </c>
      <c r="ER42" s="2">
        <f t="shared" si="66"/>
        <v>38</v>
      </c>
      <c r="ES42" s="2">
        <f t="shared" si="67"/>
        <v>38</v>
      </c>
      <c r="ET42" s="2">
        <f t="shared" si="68"/>
        <v>38</v>
      </c>
    </row>
    <row r="43" spans="1:150" s="8" customFormat="1" x14ac:dyDescent="0.25">
      <c r="A43" s="1">
        <f t="shared" si="0"/>
        <v>97</v>
      </c>
      <c r="B43" s="1">
        <v>8</v>
      </c>
      <c r="C43" s="1">
        <v>2063160</v>
      </c>
      <c r="D43" s="1" t="s">
        <v>127</v>
      </c>
      <c r="E43" s="1" t="s">
        <v>86</v>
      </c>
      <c r="F43" s="1" t="s">
        <v>80</v>
      </c>
      <c r="G43" s="1" t="s">
        <v>81</v>
      </c>
      <c r="H43" s="9">
        <v>0.25030092592592595</v>
      </c>
      <c r="I43" s="1" t="s">
        <v>82</v>
      </c>
      <c r="J43" s="1">
        <v>20</v>
      </c>
      <c r="K43" s="9">
        <v>0.41262731481481479</v>
      </c>
      <c r="L43" s="1">
        <v>42</v>
      </c>
      <c r="M43" s="1" t="s">
        <v>81</v>
      </c>
      <c r="N43" s="9">
        <v>0.42523148148148149</v>
      </c>
      <c r="O43" s="1">
        <v>39</v>
      </c>
      <c r="P43" s="1" t="s">
        <v>81</v>
      </c>
      <c r="Q43" s="9">
        <v>0.42730324074074072</v>
      </c>
      <c r="R43" s="1">
        <v>53</v>
      </c>
      <c r="S43" s="1" t="s">
        <v>81</v>
      </c>
      <c r="T43" s="9">
        <v>0.45812499999999995</v>
      </c>
      <c r="U43" s="1">
        <v>41</v>
      </c>
      <c r="V43" s="1" t="s">
        <v>81</v>
      </c>
      <c r="W43" s="9">
        <v>0.46089120370370368</v>
      </c>
      <c r="X43" s="1">
        <v>48</v>
      </c>
      <c r="Y43" s="1" t="s">
        <v>81</v>
      </c>
      <c r="Z43" s="9">
        <v>0.50486111111111109</v>
      </c>
      <c r="AA43" s="1">
        <v>47</v>
      </c>
      <c r="AB43" s="1" t="s">
        <v>81</v>
      </c>
      <c r="AC43" s="9">
        <v>0.50915509259259262</v>
      </c>
      <c r="AD43" s="1">
        <v>44</v>
      </c>
      <c r="AE43" s="1" t="s">
        <v>81</v>
      </c>
      <c r="AF43" s="9">
        <v>0.53825231481481484</v>
      </c>
      <c r="AG43" s="1">
        <v>45</v>
      </c>
      <c r="AH43" s="1" t="s">
        <v>81</v>
      </c>
      <c r="AI43" s="9">
        <v>0.54150462962962964</v>
      </c>
      <c r="AJ43" s="1">
        <v>50</v>
      </c>
      <c r="AK43" s="1" t="s">
        <v>81</v>
      </c>
      <c r="AL43" s="9">
        <v>0.54811342592592593</v>
      </c>
      <c r="AM43" s="1">
        <v>40</v>
      </c>
      <c r="AN43" s="1" t="s">
        <v>81</v>
      </c>
      <c r="AO43" s="9">
        <v>0.55179398148148151</v>
      </c>
      <c r="AP43" s="1">
        <v>54</v>
      </c>
      <c r="AQ43" s="1" t="s">
        <v>81</v>
      </c>
      <c r="AR43" s="9">
        <v>0.55635416666666659</v>
      </c>
      <c r="AS43" s="1">
        <v>49</v>
      </c>
      <c r="AT43" s="1" t="s">
        <v>81</v>
      </c>
      <c r="AU43" s="9">
        <v>0.55726851851851855</v>
      </c>
      <c r="AV43" s="1">
        <v>33</v>
      </c>
      <c r="AW43" s="1" t="s">
        <v>81</v>
      </c>
      <c r="AX43" s="9">
        <v>0.59875</v>
      </c>
      <c r="AY43" s="1">
        <v>34</v>
      </c>
      <c r="AZ43" s="1" t="s">
        <v>81</v>
      </c>
      <c r="BA43" s="9">
        <v>0.59993055555555552</v>
      </c>
      <c r="BB43" s="1">
        <v>35</v>
      </c>
      <c r="BC43" s="1" t="s">
        <v>81</v>
      </c>
      <c r="BD43" s="9">
        <v>0.60533564814814811</v>
      </c>
      <c r="BE43" s="1">
        <v>36</v>
      </c>
      <c r="BF43" s="1" t="s">
        <v>81</v>
      </c>
      <c r="BG43" s="9">
        <v>0.60832175925925924</v>
      </c>
      <c r="BH43" s="1">
        <v>37</v>
      </c>
      <c r="BI43" s="1" t="s">
        <v>81</v>
      </c>
      <c r="BJ43" s="9">
        <v>0.6280324074074074</v>
      </c>
      <c r="BK43" s="1">
        <v>38</v>
      </c>
      <c r="BL43" s="1" t="s">
        <v>81</v>
      </c>
      <c r="BM43" s="9">
        <v>0.62995370370370374</v>
      </c>
      <c r="BN43" s="1">
        <v>51</v>
      </c>
      <c r="BO43" s="1" t="s">
        <v>81</v>
      </c>
      <c r="BP43" s="9">
        <v>0.65280092592592587</v>
      </c>
      <c r="BQ43" s="1">
        <v>52</v>
      </c>
      <c r="BR43" s="1" t="s">
        <v>81</v>
      </c>
      <c r="BS43" s="9">
        <v>0.65366898148148145</v>
      </c>
      <c r="BT43" s="9">
        <v>0.66292824074074075</v>
      </c>
      <c r="BU43" s="1"/>
      <c r="BV43" s="9">
        <f t="shared" si="1"/>
        <v>2.0717592592592315E-3</v>
      </c>
      <c r="BW43" s="9">
        <f t="shared" si="2"/>
        <v>2.766203703703729E-3</v>
      </c>
      <c r="BX43" s="9">
        <f t="shared" si="3"/>
        <v>4.2939814814815236E-3</v>
      </c>
      <c r="BY43" s="9">
        <f t="shared" si="4"/>
        <v>3.2523148148148051E-3</v>
      </c>
      <c r="BZ43" s="9">
        <f t="shared" si="5"/>
        <v>3.6805555555555758E-3</v>
      </c>
      <c r="CA43" s="9">
        <f t="shared" si="6"/>
        <v>9.1435185185195778E-4</v>
      </c>
      <c r="CB43" s="9">
        <f t="shared" si="7"/>
        <v>1.1805555555555181E-3</v>
      </c>
      <c r="CC43" s="9">
        <f t="shared" si="8"/>
        <v>2.9861111111111338E-3</v>
      </c>
      <c r="CD43" s="9">
        <f t="shared" si="9"/>
        <v>1.9212962962963376E-3</v>
      </c>
      <c r="CE43" s="9">
        <f t="shared" si="10"/>
        <v>8.6805555555558023E-4</v>
      </c>
      <c r="CF43" s="9"/>
      <c r="CG43" s="1">
        <f t="shared" si="11"/>
        <v>65</v>
      </c>
      <c r="CH43" s="2">
        <f t="shared" si="12"/>
        <v>39</v>
      </c>
      <c r="CI43" s="10">
        <f t="shared" si="13"/>
        <v>2.3935185185185393E-2</v>
      </c>
      <c r="CJ43" s="1" t="str">
        <f t="shared" si="72"/>
        <v xml:space="preserve">Victor Þór Sigurðsson </v>
      </c>
      <c r="CK43" s="1" t="str">
        <f t="shared" si="72"/>
        <v xml:space="preserve">Utan félags </v>
      </c>
      <c r="CL43" s="12">
        <f t="shared" si="69"/>
        <v>1.2384259259259345E-3</v>
      </c>
      <c r="CM43" s="12">
        <f t="shared" si="70"/>
        <v>1.1435185185185492E-2</v>
      </c>
      <c r="CN43" s="14">
        <f t="shared" si="71"/>
        <v>0.91481481481484672</v>
      </c>
      <c r="CO43" s="3"/>
      <c r="CP43" s="3"/>
      <c r="CQ43" s="1">
        <f t="shared" si="15"/>
        <v>2063160</v>
      </c>
      <c r="CR43" s="2">
        <f t="shared" si="73"/>
        <v>39</v>
      </c>
      <c r="CS43" s="10">
        <f t="shared" si="73"/>
        <v>2.3935185185185393E-2</v>
      </c>
      <c r="CT43" s="13">
        <f t="shared" si="17"/>
        <v>2.0717592592592315E-3</v>
      </c>
      <c r="CU43" s="2">
        <f t="shared" si="33"/>
        <v>38</v>
      </c>
      <c r="CV43" s="13">
        <f t="shared" si="34"/>
        <v>2.0717592592592315E-3</v>
      </c>
      <c r="CW43" s="2">
        <f t="shared" si="35"/>
        <v>38</v>
      </c>
      <c r="CX43" s="13">
        <f t="shared" si="18"/>
        <v>2.766203703703729E-3</v>
      </c>
      <c r="CY43" s="2">
        <f t="shared" si="36"/>
        <v>41</v>
      </c>
      <c r="CZ43" s="13">
        <f t="shared" si="37"/>
        <v>4.8379629629629606E-3</v>
      </c>
      <c r="DA43" s="2">
        <f t="shared" si="38"/>
        <v>41</v>
      </c>
      <c r="DB43" s="13">
        <f t="shared" si="19"/>
        <v>4.2939814814815236E-3</v>
      </c>
      <c r="DC43" s="2">
        <f t="shared" si="39"/>
        <v>40</v>
      </c>
      <c r="DD43" s="13">
        <f t="shared" si="40"/>
        <v>9.1319444444444842E-3</v>
      </c>
      <c r="DE43" s="2">
        <f t="shared" si="41"/>
        <v>40</v>
      </c>
      <c r="DF43" s="13">
        <f t="shared" si="20"/>
        <v>3.2523148148148051E-3</v>
      </c>
      <c r="DG43" s="2">
        <f t="shared" si="42"/>
        <v>41</v>
      </c>
      <c r="DH43" s="13">
        <f t="shared" si="43"/>
        <v>1.2384259259259289E-2</v>
      </c>
      <c r="DI43" s="2">
        <f t="shared" si="44"/>
        <v>40</v>
      </c>
      <c r="DJ43" s="13">
        <f t="shared" si="21"/>
        <v>3.6805555555555758E-3</v>
      </c>
      <c r="DK43" s="2">
        <f t="shared" si="45"/>
        <v>40</v>
      </c>
      <c r="DL43" s="13">
        <f t="shared" si="46"/>
        <v>1.6064814814814865E-2</v>
      </c>
      <c r="DM43" s="2">
        <f t="shared" si="47"/>
        <v>40</v>
      </c>
      <c r="DN43" s="13">
        <f t="shared" si="22"/>
        <v>9.1435185185195778E-4</v>
      </c>
      <c r="DO43" s="2">
        <f t="shared" si="48"/>
        <v>43</v>
      </c>
      <c r="DP43" s="13">
        <f t="shared" si="49"/>
        <v>1.6979166666666823E-2</v>
      </c>
      <c r="DQ43" s="2">
        <f t="shared" si="50"/>
        <v>41</v>
      </c>
      <c r="DR43" s="13">
        <f t="shared" si="23"/>
        <v>1.1805555555555181E-3</v>
      </c>
      <c r="DS43" s="2">
        <f t="shared" si="24"/>
        <v>40</v>
      </c>
      <c r="DT43" s="13">
        <f t="shared" si="51"/>
        <v>1.8159722222222341E-2</v>
      </c>
      <c r="DU43" s="2">
        <f t="shared" si="25"/>
        <v>39</v>
      </c>
      <c r="DV43" s="13">
        <f t="shared" si="26"/>
        <v>2.9861111111111338E-3</v>
      </c>
      <c r="DW43" s="2">
        <f t="shared" si="27"/>
        <v>39</v>
      </c>
      <c r="DX43" s="13">
        <f t="shared" si="52"/>
        <v>2.1145833333333475E-2</v>
      </c>
      <c r="DY43" s="2">
        <f t="shared" si="28"/>
        <v>39</v>
      </c>
      <c r="DZ43" s="13">
        <f t="shared" si="29"/>
        <v>1.9212962962963376E-3</v>
      </c>
      <c r="EA43" s="2">
        <f t="shared" si="53"/>
        <v>43</v>
      </c>
      <c r="EB43" s="13">
        <f t="shared" si="54"/>
        <v>2.3067129629629812E-2</v>
      </c>
      <c r="EC43" s="2">
        <f t="shared" si="30"/>
        <v>39</v>
      </c>
      <c r="ED43" s="13">
        <f t="shared" si="31"/>
        <v>8.6805555555558023E-4</v>
      </c>
      <c r="EE43" s="2">
        <f t="shared" si="55"/>
        <v>35</v>
      </c>
      <c r="EF43" s="9">
        <f t="shared" si="56"/>
        <v>2.3935185185185393E-2</v>
      </c>
      <c r="EG43" s="2">
        <f t="shared" si="32"/>
        <v>39</v>
      </c>
      <c r="EH43" s="9">
        <f t="shared" si="57"/>
        <v>0</v>
      </c>
      <c r="EI43" s="1"/>
      <c r="EJ43" s="21" t="str">
        <f t="shared" si="58"/>
        <v xml:space="preserve">Victor Þór Sigurðsson </v>
      </c>
      <c r="EK43" s="2">
        <f t="shared" si="59"/>
        <v>38</v>
      </c>
      <c r="EL43" s="2">
        <f t="shared" si="60"/>
        <v>41</v>
      </c>
      <c r="EM43" s="2">
        <f t="shared" si="61"/>
        <v>40</v>
      </c>
      <c r="EN43" s="2">
        <f t="shared" si="62"/>
        <v>40</v>
      </c>
      <c r="EO43" s="2">
        <f t="shared" si="63"/>
        <v>40</v>
      </c>
      <c r="EP43" s="2">
        <f t="shared" si="64"/>
        <v>41</v>
      </c>
      <c r="EQ43" s="2">
        <f t="shared" si="65"/>
        <v>39</v>
      </c>
      <c r="ER43" s="2">
        <f t="shared" si="66"/>
        <v>39</v>
      </c>
      <c r="ES43" s="2">
        <f t="shared" si="67"/>
        <v>39</v>
      </c>
      <c r="ET43" s="2">
        <f t="shared" si="68"/>
        <v>39</v>
      </c>
    </row>
    <row r="44" spans="1:150" s="8" customFormat="1" x14ac:dyDescent="0.25">
      <c r="A44" s="1">
        <f t="shared" si="0"/>
        <v>99</v>
      </c>
      <c r="B44" s="1">
        <v>49</v>
      </c>
      <c r="C44" s="1">
        <v>2081991</v>
      </c>
      <c r="D44" s="1" t="s">
        <v>128</v>
      </c>
      <c r="E44" s="1" t="s">
        <v>86</v>
      </c>
      <c r="F44" s="1" t="s">
        <v>80</v>
      </c>
      <c r="G44" s="1" t="s">
        <v>81</v>
      </c>
      <c r="H44" s="9">
        <v>0.2648611111111111</v>
      </c>
      <c r="I44" s="1" t="s">
        <v>82</v>
      </c>
      <c r="J44" s="1">
        <v>20</v>
      </c>
      <c r="K44" s="9">
        <v>0.41349537037037037</v>
      </c>
      <c r="L44" s="1">
        <v>42</v>
      </c>
      <c r="M44" s="1" t="s">
        <v>81</v>
      </c>
      <c r="N44" s="9">
        <v>0.43254629629629626</v>
      </c>
      <c r="O44" s="1">
        <v>39</v>
      </c>
      <c r="P44" s="1" t="s">
        <v>81</v>
      </c>
      <c r="Q44" s="9">
        <v>0.43482638888888886</v>
      </c>
      <c r="R44" s="1">
        <v>53</v>
      </c>
      <c r="S44" s="1" t="s">
        <v>81</v>
      </c>
      <c r="T44" s="9">
        <v>0.46187500000000004</v>
      </c>
      <c r="U44" s="1">
        <v>41</v>
      </c>
      <c r="V44" s="1" t="s">
        <v>81</v>
      </c>
      <c r="W44" s="9">
        <v>0.46467592592592594</v>
      </c>
      <c r="X44" s="1">
        <v>48</v>
      </c>
      <c r="Y44" s="1" t="s">
        <v>81</v>
      </c>
      <c r="Z44" s="9">
        <v>0.5159259259259259</v>
      </c>
      <c r="AA44" s="1">
        <v>47</v>
      </c>
      <c r="AB44" s="1" t="s">
        <v>81</v>
      </c>
      <c r="AC44" s="9">
        <v>0.52039351851851856</v>
      </c>
      <c r="AD44" s="1">
        <v>44</v>
      </c>
      <c r="AE44" s="1" t="s">
        <v>81</v>
      </c>
      <c r="AF44" s="9">
        <v>0.54284722222222226</v>
      </c>
      <c r="AG44" s="1">
        <v>45</v>
      </c>
      <c r="AH44" s="1" t="s">
        <v>81</v>
      </c>
      <c r="AI44" s="9">
        <v>0.54601851851851857</v>
      </c>
      <c r="AJ44" s="1">
        <v>50</v>
      </c>
      <c r="AK44" s="1" t="s">
        <v>81</v>
      </c>
      <c r="AL44" s="9">
        <v>0.55373842592592593</v>
      </c>
      <c r="AM44" s="1">
        <v>40</v>
      </c>
      <c r="AN44" s="1" t="s">
        <v>81</v>
      </c>
      <c r="AO44" s="9">
        <v>0.55716435185185187</v>
      </c>
      <c r="AP44" s="1">
        <v>54</v>
      </c>
      <c r="AQ44" s="1" t="s">
        <v>81</v>
      </c>
      <c r="AR44" s="9">
        <v>0.55961805555555555</v>
      </c>
      <c r="AS44" s="1">
        <v>49</v>
      </c>
      <c r="AT44" s="1" t="s">
        <v>81</v>
      </c>
      <c r="AU44" s="9">
        <v>0.56042824074074071</v>
      </c>
      <c r="AV44" s="1">
        <v>33</v>
      </c>
      <c r="AW44" s="1" t="s">
        <v>81</v>
      </c>
      <c r="AX44" s="9">
        <v>0.6189351851851852</v>
      </c>
      <c r="AY44" s="1">
        <v>34</v>
      </c>
      <c r="AZ44" s="1" t="s">
        <v>81</v>
      </c>
      <c r="BA44" s="9">
        <v>0.62018518518518517</v>
      </c>
      <c r="BB44" s="1">
        <v>35</v>
      </c>
      <c r="BC44" s="1" t="s">
        <v>81</v>
      </c>
      <c r="BD44" s="9">
        <v>0.62842592592592594</v>
      </c>
      <c r="BE44" s="1">
        <v>36</v>
      </c>
      <c r="BF44" s="1" t="s">
        <v>81</v>
      </c>
      <c r="BG44" s="9">
        <v>0.63163194444444448</v>
      </c>
      <c r="BH44" s="1">
        <v>37</v>
      </c>
      <c r="BI44" s="1" t="s">
        <v>81</v>
      </c>
      <c r="BJ44" s="9">
        <v>0.64751157407407411</v>
      </c>
      <c r="BK44" s="1">
        <v>38</v>
      </c>
      <c r="BL44" s="1" t="s">
        <v>81</v>
      </c>
      <c r="BM44" s="9">
        <v>0.64932870370370377</v>
      </c>
      <c r="BN44" s="1">
        <v>51</v>
      </c>
      <c r="BO44" s="1" t="s">
        <v>81</v>
      </c>
      <c r="BP44" s="9">
        <v>0.66858796296296286</v>
      </c>
      <c r="BQ44" s="1">
        <v>52</v>
      </c>
      <c r="BR44" s="1" t="s">
        <v>81</v>
      </c>
      <c r="BS44" s="9">
        <v>0.66961805555555554</v>
      </c>
      <c r="BT44" s="9">
        <v>0.67835648148148142</v>
      </c>
      <c r="BU44" s="1"/>
      <c r="BV44" s="9">
        <f t="shared" si="1"/>
        <v>2.2800925925925974E-3</v>
      </c>
      <c r="BW44" s="9">
        <f t="shared" si="2"/>
        <v>2.8009259259259012E-3</v>
      </c>
      <c r="BX44" s="9">
        <f t="shared" si="3"/>
        <v>4.4675925925926618E-3</v>
      </c>
      <c r="BY44" s="9">
        <f t="shared" si="4"/>
        <v>3.1712962962963109E-3</v>
      </c>
      <c r="BZ44" s="9">
        <f t="shared" si="5"/>
        <v>3.4259259259259434E-3</v>
      </c>
      <c r="CA44" s="9">
        <f t="shared" si="6"/>
        <v>8.101851851851638E-4</v>
      </c>
      <c r="CB44" s="9">
        <f t="shared" si="7"/>
        <v>1.2499999999999734E-3</v>
      </c>
      <c r="CC44" s="9">
        <f t="shared" si="8"/>
        <v>3.2060185185185386E-3</v>
      </c>
      <c r="CD44" s="9">
        <f t="shared" si="9"/>
        <v>1.8171296296296546E-3</v>
      </c>
      <c r="CE44" s="9">
        <f t="shared" si="10"/>
        <v>1.0300925925926796E-3</v>
      </c>
      <c r="CF44" s="9"/>
      <c r="CG44" s="1">
        <f t="shared" si="11"/>
        <v>65</v>
      </c>
      <c r="CH44" s="2">
        <f t="shared" si="12"/>
        <v>40</v>
      </c>
      <c r="CI44" s="10">
        <f t="shared" si="13"/>
        <v>2.4259259259259425E-2</v>
      </c>
      <c r="CJ44" s="1" t="str">
        <f t="shared" si="72"/>
        <v xml:space="preserve">Heida Jonsdottir </v>
      </c>
      <c r="CK44" s="1" t="str">
        <f t="shared" si="72"/>
        <v xml:space="preserve">Utan félags </v>
      </c>
      <c r="CL44" s="12">
        <f t="shared" si="69"/>
        <v>3.2407407407403221E-4</v>
      </c>
      <c r="CM44" s="12">
        <f t="shared" si="70"/>
        <v>1.1759259259259525E-2</v>
      </c>
      <c r="CN44" s="14">
        <f t="shared" si="71"/>
        <v>0.94074074074076952</v>
      </c>
      <c r="CO44" s="3" t="s">
        <v>112</v>
      </c>
      <c r="CP44" s="3">
        <v>7</v>
      </c>
      <c r="CQ44" s="1">
        <f t="shared" si="15"/>
        <v>2081991</v>
      </c>
      <c r="CR44" s="2">
        <f t="shared" si="73"/>
        <v>40</v>
      </c>
      <c r="CS44" s="10">
        <f t="shared" si="73"/>
        <v>2.4259259259259425E-2</v>
      </c>
      <c r="CT44" s="13">
        <f t="shared" si="17"/>
        <v>2.2800925925925974E-3</v>
      </c>
      <c r="CU44" s="2">
        <f t="shared" si="33"/>
        <v>42</v>
      </c>
      <c r="CV44" s="13">
        <f t="shared" si="34"/>
        <v>2.2800925925925974E-3</v>
      </c>
      <c r="CW44" s="2">
        <f t="shared" si="35"/>
        <v>42</v>
      </c>
      <c r="CX44" s="13">
        <f t="shared" si="18"/>
        <v>2.8009259259259012E-3</v>
      </c>
      <c r="CY44" s="2">
        <f t="shared" si="36"/>
        <v>42</v>
      </c>
      <c r="CZ44" s="13">
        <f t="shared" si="37"/>
        <v>5.0810185185184986E-3</v>
      </c>
      <c r="DA44" s="2">
        <f t="shared" si="38"/>
        <v>42</v>
      </c>
      <c r="DB44" s="13">
        <f t="shared" si="19"/>
        <v>4.4675925925926618E-3</v>
      </c>
      <c r="DC44" s="2">
        <f t="shared" si="39"/>
        <v>41</v>
      </c>
      <c r="DD44" s="13">
        <f t="shared" si="40"/>
        <v>9.5486111111111605E-3</v>
      </c>
      <c r="DE44" s="2">
        <f t="shared" si="41"/>
        <v>41</v>
      </c>
      <c r="DF44" s="13">
        <f t="shared" si="20"/>
        <v>3.1712962962963109E-3</v>
      </c>
      <c r="DG44" s="2">
        <f t="shared" si="42"/>
        <v>38</v>
      </c>
      <c r="DH44" s="13">
        <f t="shared" si="43"/>
        <v>1.2719907407407471E-2</v>
      </c>
      <c r="DI44" s="2">
        <f t="shared" si="44"/>
        <v>41</v>
      </c>
      <c r="DJ44" s="13">
        <f t="shared" si="21"/>
        <v>3.4259259259259434E-3</v>
      </c>
      <c r="DK44" s="2">
        <f t="shared" si="45"/>
        <v>38</v>
      </c>
      <c r="DL44" s="13">
        <f t="shared" si="46"/>
        <v>1.6145833333333415E-2</v>
      </c>
      <c r="DM44" s="2">
        <f t="shared" si="47"/>
        <v>41</v>
      </c>
      <c r="DN44" s="13">
        <f t="shared" si="22"/>
        <v>8.101851851851638E-4</v>
      </c>
      <c r="DO44" s="2">
        <f t="shared" si="48"/>
        <v>39</v>
      </c>
      <c r="DP44" s="13">
        <f t="shared" si="49"/>
        <v>1.6956018518518579E-2</v>
      </c>
      <c r="DQ44" s="2">
        <f t="shared" si="50"/>
        <v>40</v>
      </c>
      <c r="DR44" s="13">
        <f t="shared" si="23"/>
        <v>1.2499999999999734E-3</v>
      </c>
      <c r="DS44" s="2">
        <f t="shared" si="24"/>
        <v>42</v>
      </c>
      <c r="DT44" s="13">
        <f t="shared" si="51"/>
        <v>1.8206018518518552E-2</v>
      </c>
      <c r="DU44" s="2">
        <f t="shared" si="25"/>
        <v>40</v>
      </c>
      <c r="DV44" s="13">
        <f t="shared" si="26"/>
        <v>3.2060185185185386E-3</v>
      </c>
      <c r="DW44" s="2">
        <f t="shared" si="27"/>
        <v>41</v>
      </c>
      <c r="DX44" s="13">
        <f t="shared" si="52"/>
        <v>2.141203703703709E-2</v>
      </c>
      <c r="DY44" s="2">
        <f t="shared" si="28"/>
        <v>40</v>
      </c>
      <c r="DZ44" s="13">
        <f t="shared" si="29"/>
        <v>1.8171296296296546E-3</v>
      </c>
      <c r="EA44" s="2">
        <f t="shared" si="53"/>
        <v>42</v>
      </c>
      <c r="EB44" s="13">
        <f t="shared" si="54"/>
        <v>2.3229166666666745E-2</v>
      </c>
      <c r="EC44" s="2">
        <f t="shared" si="30"/>
        <v>40</v>
      </c>
      <c r="ED44" s="13">
        <f t="shared" si="31"/>
        <v>1.0300925925926796E-3</v>
      </c>
      <c r="EE44" s="2">
        <f t="shared" si="55"/>
        <v>41</v>
      </c>
      <c r="EF44" s="9">
        <f t="shared" si="56"/>
        <v>2.4259259259259425E-2</v>
      </c>
      <c r="EG44" s="2">
        <f t="shared" si="32"/>
        <v>40</v>
      </c>
      <c r="EH44" s="9">
        <f t="shared" si="57"/>
        <v>0</v>
      </c>
      <c r="EI44" s="1"/>
      <c r="EJ44" s="21" t="str">
        <f t="shared" si="58"/>
        <v xml:space="preserve">Heida Jonsdottir </v>
      </c>
      <c r="EK44" s="2">
        <f t="shared" si="59"/>
        <v>42</v>
      </c>
      <c r="EL44" s="2">
        <f t="shared" si="60"/>
        <v>42</v>
      </c>
      <c r="EM44" s="2">
        <f t="shared" si="61"/>
        <v>41</v>
      </c>
      <c r="EN44" s="2">
        <f t="shared" si="62"/>
        <v>41</v>
      </c>
      <c r="EO44" s="2">
        <f t="shared" si="63"/>
        <v>41</v>
      </c>
      <c r="EP44" s="2">
        <f t="shared" si="64"/>
        <v>40</v>
      </c>
      <c r="EQ44" s="2">
        <f t="shared" si="65"/>
        <v>40</v>
      </c>
      <c r="ER44" s="2">
        <f t="shared" si="66"/>
        <v>40</v>
      </c>
      <c r="ES44" s="2">
        <f t="shared" si="67"/>
        <v>40</v>
      </c>
      <c r="ET44" s="2">
        <f t="shared" si="68"/>
        <v>40</v>
      </c>
    </row>
    <row r="45" spans="1:150" s="8" customFormat="1" x14ac:dyDescent="0.25">
      <c r="A45" s="1">
        <f t="shared" si="0"/>
        <v>97</v>
      </c>
      <c r="B45" s="1">
        <v>32</v>
      </c>
      <c r="C45" s="1">
        <v>2082004</v>
      </c>
      <c r="D45" s="1" t="s">
        <v>129</v>
      </c>
      <c r="E45" s="1" t="s">
        <v>86</v>
      </c>
      <c r="F45" s="1" t="s">
        <v>80</v>
      </c>
      <c r="G45" s="1" t="s">
        <v>81</v>
      </c>
      <c r="H45" s="9">
        <v>0.25427083333333333</v>
      </c>
      <c r="I45" s="1" t="s">
        <v>82</v>
      </c>
      <c r="J45" s="1">
        <v>20</v>
      </c>
      <c r="K45" s="9">
        <v>0.41319444444444442</v>
      </c>
      <c r="L45" s="1">
        <v>42</v>
      </c>
      <c r="M45" s="1" t="s">
        <v>81</v>
      </c>
      <c r="N45" s="9">
        <v>0.42984953703703704</v>
      </c>
      <c r="O45" s="1">
        <v>39</v>
      </c>
      <c r="P45" s="1" t="s">
        <v>81</v>
      </c>
      <c r="Q45" s="9">
        <v>0.43180555555555555</v>
      </c>
      <c r="R45" s="1">
        <v>53</v>
      </c>
      <c r="S45" s="1" t="s">
        <v>81</v>
      </c>
      <c r="T45" s="9">
        <v>0.45527777777777773</v>
      </c>
      <c r="U45" s="1">
        <v>41</v>
      </c>
      <c r="V45" s="1" t="s">
        <v>81</v>
      </c>
      <c r="W45" s="9">
        <v>0.45778935185185188</v>
      </c>
      <c r="X45" s="1">
        <v>48</v>
      </c>
      <c r="Y45" s="1" t="s">
        <v>81</v>
      </c>
      <c r="Z45" s="9">
        <v>0.50717592592592597</v>
      </c>
      <c r="AA45" s="1">
        <v>47</v>
      </c>
      <c r="AB45" s="1" t="s">
        <v>81</v>
      </c>
      <c r="AC45" s="9">
        <v>0.51246527777777773</v>
      </c>
      <c r="AD45" s="1">
        <v>44</v>
      </c>
      <c r="AE45" s="1" t="s">
        <v>81</v>
      </c>
      <c r="AF45" s="9">
        <v>0.53930555555555559</v>
      </c>
      <c r="AG45" s="1">
        <v>45</v>
      </c>
      <c r="AH45" s="1" t="s">
        <v>81</v>
      </c>
      <c r="AI45" s="9">
        <v>0.54274305555555558</v>
      </c>
      <c r="AJ45" s="1">
        <v>50</v>
      </c>
      <c r="AK45" s="1" t="s">
        <v>81</v>
      </c>
      <c r="AL45" s="9">
        <v>0.54903935185185182</v>
      </c>
      <c r="AM45" s="1">
        <v>40</v>
      </c>
      <c r="AN45" s="1" t="s">
        <v>81</v>
      </c>
      <c r="AO45" s="9">
        <v>0.55311342592592594</v>
      </c>
      <c r="AP45" s="1">
        <v>54</v>
      </c>
      <c r="AQ45" s="1" t="s">
        <v>81</v>
      </c>
      <c r="AR45" s="9">
        <v>0.55682870370370374</v>
      </c>
      <c r="AS45" s="1">
        <v>49</v>
      </c>
      <c r="AT45" s="1" t="s">
        <v>81</v>
      </c>
      <c r="AU45" s="9">
        <v>0.55760416666666668</v>
      </c>
      <c r="AV45" s="1">
        <v>33</v>
      </c>
      <c r="AW45" s="1" t="s">
        <v>81</v>
      </c>
      <c r="AX45" s="9">
        <v>0.61216435185185192</v>
      </c>
      <c r="AY45" s="1">
        <v>34</v>
      </c>
      <c r="AZ45" s="1" t="s">
        <v>81</v>
      </c>
      <c r="BA45" s="9">
        <v>0.61340277777777774</v>
      </c>
      <c r="BB45" s="1">
        <v>35</v>
      </c>
      <c r="BC45" s="1" t="s">
        <v>81</v>
      </c>
      <c r="BD45" s="9">
        <v>0.61721064814814819</v>
      </c>
      <c r="BE45" s="1">
        <v>36</v>
      </c>
      <c r="BF45" s="1" t="s">
        <v>81</v>
      </c>
      <c r="BG45" s="9">
        <v>0.62063657407407413</v>
      </c>
      <c r="BH45" s="1">
        <v>37</v>
      </c>
      <c r="BI45" s="1" t="s">
        <v>81</v>
      </c>
      <c r="BJ45" s="9">
        <v>0.64124999999999999</v>
      </c>
      <c r="BK45" s="1">
        <v>38</v>
      </c>
      <c r="BL45" s="1" t="s">
        <v>81</v>
      </c>
      <c r="BM45" s="9">
        <v>0.64280092592592586</v>
      </c>
      <c r="BN45" s="1">
        <v>51</v>
      </c>
      <c r="BO45" s="1" t="s">
        <v>81</v>
      </c>
      <c r="BP45" s="9">
        <v>0.65726851851851853</v>
      </c>
      <c r="BQ45" s="1">
        <v>52</v>
      </c>
      <c r="BR45" s="1" t="s">
        <v>81</v>
      </c>
      <c r="BS45" s="9">
        <v>0.65814814814814815</v>
      </c>
      <c r="BT45" s="9">
        <v>0.66746527777777775</v>
      </c>
      <c r="BU45" s="1"/>
      <c r="BV45" s="9">
        <f t="shared" si="1"/>
        <v>1.9560185185185097E-3</v>
      </c>
      <c r="BW45" s="9">
        <f t="shared" si="2"/>
        <v>2.5115740740741521E-3</v>
      </c>
      <c r="BX45" s="9">
        <f t="shared" si="3"/>
        <v>5.2893518518517535E-3</v>
      </c>
      <c r="BY45" s="9">
        <f t="shared" si="4"/>
        <v>3.4374999999999822E-3</v>
      </c>
      <c r="BZ45" s="9">
        <f t="shared" si="5"/>
        <v>4.0740740740741188E-3</v>
      </c>
      <c r="CA45" s="9">
        <f t="shared" si="6"/>
        <v>7.7546296296293615E-4</v>
      </c>
      <c r="CB45" s="9">
        <f t="shared" si="7"/>
        <v>1.2384259259258235E-3</v>
      </c>
      <c r="CC45" s="9">
        <f t="shared" si="8"/>
        <v>3.4259259259259434E-3</v>
      </c>
      <c r="CD45" s="9">
        <f t="shared" si="9"/>
        <v>1.5509259259258723E-3</v>
      </c>
      <c r="CE45" s="9">
        <f t="shared" si="10"/>
        <v>8.796296296296191E-4</v>
      </c>
      <c r="CF45" s="9"/>
      <c r="CG45" s="1">
        <f t="shared" si="11"/>
        <v>65</v>
      </c>
      <c r="CH45" s="2">
        <f t="shared" si="12"/>
        <v>41</v>
      </c>
      <c r="CI45" s="10">
        <f t="shared" si="13"/>
        <v>2.5138888888888711E-2</v>
      </c>
      <c r="CJ45" s="1" t="str">
        <f t="shared" si="72"/>
        <v xml:space="preserve">Ólafur Jens Ólafsson </v>
      </c>
      <c r="CK45" s="1" t="str">
        <f t="shared" si="72"/>
        <v xml:space="preserve">Utan félags </v>
      </c>
      <c r="CL45" s="12">
        <f t="shared" si="69"/>
        <v>8.7962962962928604E-4</v>
      </c>
      <c r="CM45" s="12">
        <f t="shared" si="70"/>
        <v>1.2638888888888811E-2</v>
      </c>
      <c r="CN45" s="14">
        <f t="shared" si="71"/>
        <v>1.0111111111111128</v>
      </c>
      <c r="CO45" s="3"/>
      <c r="CP45" s="3"/>
      <c r="CQ45" s="1">
        <f t="shared" si="15"/>
        <v>2082004</v>
      </c>
      <c r="CR45" s="2">
        <f t="shared" si="73"/>
        <v>41</v>
      </c>
      <c r="CS45" s="10">
        <f t="shared" si="73"/>
        <v>2.5138888888888711E-2</v>
      </c>
      <c r="CT45" s="13">
        <f t="shared" si="17"/>
        <v>1.9560185185185097E-3</v>
      </c>
      <c r="CU45" s="2">
        <f t="shared" si="33"/>
        <v>34</v>
      </c>
      <c r="CV45" s="13">
        <f t="shared" si="34"/>
        <v>1.9560185185185097E-3</v>
      </c>
      <c r="CW45" s="2">
        <f t="shared" si="35"/>
        <v>34</v>
      </c>
      <c r="CX45" s="13">
        <f t="shared" si="18"/>
        <v>2.5115740740741521E-3</v>
      </c>
      <c r="CY45" s="2">
        <f t="shared" si="36"/>
        <v>38</v>
      </c>
      <c r="CZ45" s="13">
        <f t="shared" si="37"/>
        <v>4.4675925925926618E-3</v>
      </c>
      <c r="DA45" s="2">
        <f t="shared" si="38"/>
        <v>37</v>
      </c>
      <c r="DB45" s="13">
        <f t="shared" si="19"/>
        <v>5.2893518518517535E-3</v>
      </c>
      <c r="DC45" s="2">
        <f t="shared" si="39"/>
        <v>43</v>
      </c>
      <c r="DD45" s="13">
        <f t="shared" si="40"/>
        <v>9.7569444444444153E-3</v>
      </c>
      <c r="DE45" s="2">
        <f t="shared" si="41"/>
        <v>42</v>
      </c>
      <c r="DF45" s="13">
        <f t="shared" si="20"/>
        <v>3.4374999999999822E-3</v>
      </c>
      <c r="DG45" s="2">
        <f t="shared" si="42"/>
        <v>42</v>
      </c>
      <c r="DH45" s="13">
        <f t="shared" si="43"/>
        <v>1.3194444444444398E-2</v>
      </c>
      <c r="DI45" s="2">
        <f t="shared" si="44"/>
        <v>42</v>
      </c>
      <c r="DJ45" s="13">
        <f t="shared" si="21"/>
        <v>4.0740740740741188E-3</v>
      </c>
      <c r="DK45" s="2">
        <f t="shared" si="45"/>
        <v>44</v>
      </c>
      <c r="DL45" s="13">
        <f t="shared" si="46"/>
        <v>1.7268518518518516E-2</v>
      </c>
      <c r="DM45" s="2">
        <f t="shared" si="47"/>
        <v>42</v>
      </c>
      <c r="DN45" s="13">
        <f t="shared" si="22"/>
        <v>7.7546296296293615E-4</v>
      </c>
      <c r="DO45" s="2">
        <f t="shared" si="48"/>
        <v>35</v>
      </c>
      <c r="DP45" s="13">
        <f t="shared" si="49"/>
        <v>1.8043981481481453E-2</v>
      </c>
      <c r="DQ45" s="2">
        <f t="shared" si="50"/>
        <v>42</v>
      </c>
      <c r="DR45" s="13">
        <f t="shared" si="23"/>
        <v>1.2384259259258235E-3</v>
      </c>
      <c r="DS45" s="2">
        <f t="shared" si="24"/>
        <v>41</v>
      </c>
      <c r="DT45" s="13">
        <f t="shared" si="51"/>
        <v>1.9282407407407276E-2</v>
      </c>
      <c r="DU45" s="2">
        <f t="shared" si="25"/>
        <v>41</v>
      </c>
      <c r="DV45" s="13">
        <f t="shared" si="26"/>
        <v>3.4259259259259434E-3</v>
      </c>
      <c r="DW45" s="2">
        <f t="shared" si="27"/>
        <v>43</v>
      </c>
      <c r="DX45" s="13">
        <f t="shared" si="52"/>
        <v>2.2708333333333219E-2</v>
      </c>
      <c r="DY45" s="2">
        <f t="shared" si="28"/>
        <v>41</v>
      </c>
      <c r="DZ45" s="13">
        <f t="shared" si="29"/>
        <v>1.5509259259258723E-3</v>
      </c>
      <c r="EA45" s="2">
        <f t="shared" si="53"/>
        <v>39</v>
      </c>
      <c r="EB45" s="13">
        <f t="shared" si="54"/>
        <v>2.4259259259259092E-2</v>
      </c>
      <c r="EC45" s="2">
        <f t="shared" si="30"/>
        <v>41</v>
      </c>
      <c r="ED45" s="13">
        <f t="shared" si="31"/>
        <v>8.796296296296191E-4</v>
      </c>
      <c r="EE45" s="2">
        <f t="shared" si="55"/>
        <v>36</v>
      </c>
      <c r="EF45" s="9">
        <f t="shared" si="56"/>
        <v>2.5138888888888711E-2</v>
      </c>
      <c r="EG45" s="2">
        <f t="shared" si="32"/>
        <v>41</v>
      </c>
      <c r="EH45" s="9">
        <f t="shared" si="57"/>
        <v>0</v>
      </c>
      <c r="EI45" s="1"/>
      <c r="EJ45" s="21" t="str">
        <f t="shared" si="58"/>
        <v xml:space="preserve">Ólafur Jens Ólafsson </v>
      </c>
      <c r="EK45" s="2">
        <f t="shared" si="59"/>
        <v>34</v>
      </c>
      <c r="EL45" s="2">
        <f t="shared" si="60"/>
        <v>37</v>
      </c>
      <c r="EM45" s="2">
        <f t="shared" si="61"/>
        <v>42</v>
      </c>
      <c r="EN45" s="2">
        <f t="shared" si="62"/>
        <v>42</v>
      </c>
      <c r="EO45" s="2">
        <f t="shared" si="63"/>
        <v>42</v>
      </c>
      <c r="EP45" s="2">
        <f t="shared" si="64"/>
        <v>42</v>
      </c>
      <c r="EQ45" s="2">
        <f t="shared" si="65"/>
        <v>41</v>
      </c>
      <c r="ER45" s="2">
        <f t="shared" si="66"/>
        <v>41</v>
      </c>
      <c r="ES45" s="2">
        <f t="shared" si="67"/>
        <v>41</v>
      </c>
      <c r="ET45" s="2">
        <f t="shared" si="68"/>
        <v>41</v>
      </c>
    </row>
    <row r="46" spans="1:150" s="8" customFormat="1" x14ac:dyDescent="0.25">
      <c r="A46" s="1">
        <f t="shared" si="0"/>
        <v>97</v>
      </c>
      <c r="B46" s="1">
        <v>0</v>
      </c>
      <c r="C46" s="1">
        <v>1401853</v>
      </c>
      <c r="D46" s="1" t="s">
        <v>130</v>
      </c>
      <c r="E46" s="1" t="s">
        <v>86</v>
      </c>
      <c r="F46" s="1" t="s">
        <v>131</v>
      </c>
      <c r="G46" s="1" t="s">
        <v>81</v>
      </c>
      <c r="H46" s="9">
        <v>0.26427083333333334</v>
      </c>
      <c r="I46" s="1" t="s">
        <v>82</v>
      </c>
      <c r="J46" s="1">
        <v>20</v>
      </c>
      <c r="K46" s="9">
        <v>0.4148958333333333</v>
      </c>
      <c r="L46" s="1">
        <v>42</v>
      </c>
      <c r="M46" s="1" t="s">
        <v>81</v>
      </c>
      <c r="N46" s="9">
        <v>0.43585648148148143</v>
      </c>
      <c r="O46" s="1">
        <v>39</v>
      </c>
      <c r="P46" s="1" t="s">
        <v>81</v>
      </c>
      <c r="Q46" s="9">
        <v>0.4381944444444445</v>
      </c>
      <c r="R46" s="1">
        <v>53</v>
      </c>
      <c r="S46" s="1" t="s">
        <v>81</v>
      </c>
      <c r="T46" s="9">
        <v>0.46471064814814816</v>
      </c>
      <c r="U46" s="1">
        <v>41</v>
      </c>
      <c r="V46" s="1" t="s">
        <v>81</v>
      </c>
      <c r="W46" s="9">
        <v>0.46797453703703701</v>
      </c>
      <c r="X46" s="1">
        <v>48</v>
      </c>
      <c r="Y46" s="1" t="s">
        <v>81</v>
      </c>
      <c r="Z46" s="9">
        <v>0.51962962962962966</v>
      </c>
      <c r="AA46" s="1">
        <v>47</v>
      </c>
      <c r="AB46" s="1" t="s">
        <v>81</v>
      </c>
      <c r="AC46" s="9">
        <v>0.52530092592592592</v>
      </c>
      <c r="AD46" s="1">
        <v>44</v>
      </c>
      <c r="AE46" s="1" t="s">
        <v>81</v>
      </c>
      <c r="AF46" s="9">
        <v>0.5524768518518518</v>
      </c>
      <c r="AG46" s="1">
        <v>45</v>
      </c>
      <c r="AH46" s="1" t="s">
        <v>81</v>
      </c>
      <c r="AI46" s="9">
        <v>0.55664351851851845</v>
      </c>
      <c r="AJ46" s="1">
        <v>50</v>
      </c>
      <c r="AK46" s="1" t="s">
        <v>81</v>
      </c>
      <c r="AL46" s="9">
        <v>0.56215277777777783</v>
      </c>
      <c r="AM46" s="1">
        <v>40</v>
      </c>
      <c r="AN46" s="1" t="s">
        <v>81</v>
      </c>
      <c r="AO46" s="9">
        <v>0.56643518518518521</v>
      </c>
      <c r="AP46" s="1">
        <v>54</v>
      </c>
      <c r="AQ46" s="1" t="s">
        <v>81</v>
      </c>
      <c r="AR46" s="9">
        <v>0.56935185185185189</v>
      </c>
      <c r="AS46" s="1">
        <v>49</v>
      </c>
      <c r="AT46" s="1" t="s">
        <v>81</v>
      </c>
      <c r="AU46" s="9">
        <v>0.57032407407407404</v>
      </c>
      <c r="AV46" s="1">
        <v>33</v>
      </c>
      <c r="AW46" s="1" t="s">
        <v>81</v>
      </c>
      <c r="AX46" s="9">
        <v>0.62099537037037034</v>
      </c>
      <c r="AY46" s="1">
        <v>34</v>
      </c>
      <c r="AZ46" s="1" t="s">
        <v>81</v>
      </c>
      <c r="BA46" s="9">
        <v>0.62209490740740747</v>
      </c>
      <c r="BB46" s="1">
        <v>35</v>
      </c>
      <c r="BC46" s="1" t="s">
        <v>81</v>
      </c>
      <c r="BD46" s="9">
        <v>0.63052083333333331</v>
      </c>
      <c r="BE46" s="1">
        <v>36</v>
      </c>
      <c r="BF46" s="1" t="s">
        <v>81</v>
      </c>
      <c r="BG46" s="9">
        <v>0.6334953703703704</v>
      </c>
      <c r="BH46" s="1">
        <v>37</v>
      </c>
      <c r="BI46" s="1" t="s">
        <v>81</v>
      </c>
      <c r="BJ46" s="9">
        <v>0.64916666666666667</v>
      </c>
      <c r="BK46" s="1">
        <v>38</v>
      </c>
      <c r="BL46" s="1" t="s">
        <v>81</v>
      </c>
      <c r="BM46" s="9">
        <v>0.65075231481481477</v>
      </c>
      <c r="BN46" s="1">
        <v>51</v>
      </c>
      <c r="BO46" s="1" t="s">
        <v>81</v>
      </c>
      <c r="BP46" s="9">
        <v>0.6702893518518519</v>
      </c>
      <c r="BQ46" s="1">
        <v>52</v>
      </c>
      <c r="BR46" s="1" t="s">
        <v>81</v>
      </c>
      <c r="BS46" s="9">
        <v>0.67143518518518519</v>
      </c>
      <c r="BT46" s="9">
        <v>0.6791666666666667</v>
      </c>
      <c r="BU46" s="1"/>
      <c r="BV46" s="9">
        <f t="shared" si="1"/>
        <v>2.3379629629630694E-3</v>
      </c>
      <c r="BW46" s="9">
        <f t="shared" si="2"/>
        <v>3.263888888888844E-3</v>
      </c>
      <c r="BX46" s="9">
        <f t="shared" si="3"/>
        <v>5.6712962962962576E-3</v>
      </c>
      <c r="BY46" s="9">
        <f t="shared" si="4"/>
        <v>4.1666666666666519E-3</v>
      </c>
      <c r="BZ46" s="9">
        <f t="shared" si="5"/>
        <v>4.2824074074073737E-3</v>
      </c>
      <c r="CA46" s="9">
        <f t="shared" si="6"/>
        <v>9.7222222222215215E-4</v>
      </c>
      <c r="CB46" s="9">
        <f t="shared" si="7"/>
        <v>1.0995370370371349E-3</v>
      </c>
      <c r="CC46" s="9">
        <f t="shared" si="8"/>
        <v>2.9745370370370949E-3</v>
      </c>
      <c r="CD46" s="9">
        <f t="shared" si="9"/>
        <v>1.5856481481481E-3</v>
      </c>
      <c r="CE46" s="9">
        <f t="shared" si="10"/>
        <v>1.1458333333332904E-3</v>
      </c>
      <c r="CF46" s="9"/>
      <c r="CG46" s="1">
        <f t="shared" si="11"/>
        <v>65</v>
      </c>
      <c r="CH46" s="2">
        <f t="shared" si="12"/>
        <v>42</v>
      </c>
      <c r="CI46" s="10">
        <f t="shared" si="13"/>
        <v>2.7499999999999969E-2</v>
      </c>
      <c r="CJ46" s="1" t="str">
        <f t="shared" si="72"/>
        <v>Smali</v>
      </c>
      <c r="CK46" s="1" t="str">
        <f t="shared" si="72"/>
        <v xml:space="preserve">Utan félags </v>
      </c>
      <c r="CL46" s="12">
        <f t="shared" si="69"/>
        <v>2.3611111111112582E-3</v>
      </c>
      <c r="CM46" s="12">
        <f t="shared" si="70"/>
        <v>1.5000000000000069E-2</v>
      </c>
      <c r="CN46" s="14">
        <f t="shared" si="71"/>
        <v>1.2000000000000151</v>
      </c>
      <c r="CO46" s="3"/>
      <c r="CP46" s="3"/>
      <c r="CQ46" s="1">
        <f t="shared" si="15"/>
        <v>1401853</v>
      </c>
      <c r="CR46" s="2">
        <f t="shared" si="73"/>
        <v>42</v>
      </c>
      <c r="CS46" s="10">
        <f t="shared" si="73"/>
        <v>2.7499999999999969E-2</v>
      </c>
      <c r="CT46" s="13">
        <f t="shared" si="17"/>
        <v>2.3379629629630694E-3</v>
      </c>
      <c r="CU46" s="2">
        <f t="shared" si="33"/>
        <v>43</v>
      </c>
      <c r="CV46" s="13">
        <f t="shared" si="34"/>
        <v>2.3379629629630694E-3</v>
      </c>
      <c r="CW46" s="2">
        <f t="shared" si="35"/>
        <v>43</v>
      </c>
      <c r="CX46" s="13">
        <f t="shared" si="18"/>
        <v>3.263888888888844E-3</v>
      </c>
      <c r="CY46" s="2">
        <f t="shared" si="36"/>
        <v>45</v>
      </c>
      <c r="CZ46" s="13">
        <f t="shared" si="37"/>
        <v>5.6018518518519134E-3</v>
      </c>
      <c r="DA46" s="2">
        <f t="shared" si="38"/>
        <v>43</v>
      </c>
      <c r="DB46" s="13">
        <f t="shared" si="19"/>
        <v>5.6712962962962576E-3</v>
      </c>
      <c r="DC46" s="2">
        <f t="shared" si="39"/>
        <v>45</v>
      </c>
      <c r="DD46" s="13">
        <f t="shared" si="40"/>
        <v>1.1273148148148171E-2</v>
      </c>
      <c r="DE46" s="2">
        <f t="shared" si="41"/>
        <v>43</v>
      </c>
      <c r="DF46" s="13">
        <f t="shared" si="20"/>
        <v>4.1666666666666519E-3</v>
      </c>
      <c r="DG46" s="2">
        <f t="shared" si="42"/>
        <v>45</v>
      </c>
      <c r="DH46" s="13">
        <f t="shared" si="43"/>
        <v>1.5439814814814823E-2</v>
      </c>
      <c r="DI46" s="2">
        <f t="shared" si="44"/>
        <v>44</v>
      </c>
      <c r="DJ46" s="13">
        <f t="shared" si="21"/>
        <v>4.2824074074073737E-3</v>
      </c>
      <c r="DK46" s="2">
        <f t="shared" si="45"/>
        <v>46</v>
      </c>
      <c r="DL46" s="13">
        <f t="shared" si="46"/>
        <v>1.9722222222222197E-2</v>
      </c>
      <c r="DM46" s="2">
        <f t="shared" si="47"/>
        <v>44</v>
      </c>
      <c r="DN46" s="13">
        <f t="shared" si="22"/>
        <v>9.7222222222215215E-4</v>
      </c>
      <c r="DO46" s="2">
        <f t="shared" si="48"/>
        <v>45</v>
      </c>
      <c r="DP46" s="13">
        <f t="shared" si="49"/>
        <v>2.0694444444444349E-2</v>
      </c>
      <c r="DQ46" s="2">
        <f t="shared" si="50"/>
        <v>44</v>
      </c>
      <c r="DR46" s="13">
        <f t="shared" si="23"/>
        <v>1.0995370370371349E-3</v>
      </c>
      <c r="DS46" s="2">
        <f t="shared" si="24"/>
        <v>36</v>
      </c>
      <c r="DT46" s="13">
        <f t="shared" si="51"/>
        <v>2.1793981481481484E-2</v>
      </c>
      <c r="DU46" s="2">
        <f t="shared" si="25"/>
        <v>43</v>
      </c>
      <c r="DV46" s="13">
        <f t="shared" si="26"/>
        <v>2.9745370370370949E-3</v>
      </c>
      <c r="DW46" s="2">
        <f t="shared" si="27"/>
        <v>38</v>
      </c>
      <c r="DX46" s="13">
        <f t="shared" si="52"/>
        <v>2.4768518518518579E-2</v>
      </c>
      <c r="DY46" s="2">
        <f t="shared" si="28"/>
        <v>42</v>
      </c>
      <c r="DZ46" s="13">
        <f t="shared" si="29"/>
        <v>1.5856481481481E-3</v>
      </c>
      <c r="EA46" s="2">
        <f t="shared" si="53"/>
        <v>41</v>
      </c>
      <c r="EB46" s="13">
        <f t="shared" si="54"/>
        <v>2.6354166666666679E-2</v>
      </c>
      <c r="EC46" s="2">
        <f t="shared" si="30"/>
        <v>42</v>
      </c>
      <c r="ED46" s="13">
        <f t="shared" si="31"/>
        <v>1.1458333333332904E-3</v>
      </c>
      <c r="EE46" s="2">
        <f t="shared" si="55"/>
        <v>44</v>
      </c>
      <c r="EF46" s="9">
        <f t="shared" si="56"/>
        <v>2.7499999999999969E-2</v>
      </c>
      <c r="EG46" s="2">
        <f t="shared" si="32"/>
        <v>42</v>
      </c>
      <c r="EH46" s="9">
        <f t="shared" si="57"/>
        <v>0</v>
      </c>
      <c r="EI46" s="1"/>
      <c r="EJ46" s="21" t="str">
        <f t="shared" si="58"/>
        <v>Smali</v>
      </c>
      <c r="EK46" s="2">
        <f t="shared" si="59"/>
        <v>43</v>
      </c>
      <c r="EL46" s="2">
        <f t="shared" si="60"/>
        <v>43</v>
      </c>
      <c r="EM46" s="2">
        <f t="shared" si="61"/>
        <v>43</v>
      </c>
      <c r="EN46" s="2">
        <f t="shared" si="62"/>
        <v>44</v>
      </c>
      <c r="EO46" s="2">
        <f t="shared" si="63"/>
        <v>44</v>
      </c>
      <c r="EP46" s="2">
        <f t="shared" si="64"/>
        <v>44</v>
      </c>
      <c r="EQ46" s="2">
        <f t="shared" si="65"/>
        <v>43</v>
      </c>
      <c r="ER46" s="2">
        <f t="shared" si="66"/>
        <v>42</v>
      </c>
      <c r="ES46" s="2">
        <f t="shared" si="67"/>
        <v>42</v>
      </c>
      <c r="ET46" s="2">
        <f t="shared" si="68"/>
        <v>42</v>
      </c>
    </row>
    <row r="47" spans="1:150" s="8" customFormat="1" x14ac:dyDescent="0.25">
      <c r="A47" s="1">
        <f t="shared" si="0"/>
        <v>99</v>
      </c>
      <c r="B47" s="1">
        <v>28</v>
      </c>
      <c r="C47" s="1">
        <v>2063157</v>
      </c>
      <c r="D47" s="1" t="s">
        <v>132</v>
      </c>
      <c r="E47" s="1" t="s">
        <v>86</v>
      </c>
      <c r="F47" s="1" t="s">
        <v>80</v>
      </c>
      <c r="G47" s="1" t="s">
        <v>81</v>
      </c>
      <c r="H47" s="9">
        <v>0.25329861111111113</v>
      </c>
      <c r="I47" s="1" t="s">
        <v>82</v>
      </c>
      <c r="J47" s="1">
        <v>20</v>
      </c>
      <c r="K47" s="9">
        <v>0.41442129629629632</v>
      </c>
      <c r="L47" s="1">
        <v>42</v>
      </c>
      <c r="M47" s="1" t="s">
        <v>81</v>
      </c>
      <c r="N47" s="9">
        <v>0.43447916666666669</v>
      </c>
      <c r="O47" s="1">
        <v>39</v>
      </c>
      <c r="P47" s="1" t="s">
        <v>81</v>
      </c>
      <c r="Q47" s="9">
        <v>0.43722222222222223</v>
      </c>
      <c r="R47" s="1">
        <v>53</v>
      </c>
      <c r="S47" s="1" t="s">
        <v>81</v>
      </c>
      <c r="T47" s="9">
        <v>0.4586689814814815</v>
      </c>
      <c r="U47" s="1">
        <v>41</v>
      </c>
      <c r="V47" s="1" t="s">
        <v>81</v>
      </c>
      <c r="W47" s="9">
        <v>0.46210648148148148</v>
      </c>
      <c r="X47" s="1">
        <v>48</v>
      </c>
      <c r="Y47" s="1" t="s">
        <v>81</v>
      </c>
      <c r="Z47" s="9">
        <v>0.50769675925925928</v>
      </c>
      <c r="AA47" s="1">
        <v>47</v>
      </c>
      <c r="AB47" s="1" t="s">
        <v>81</v>
      </c>
      <c r="AC47" s="9">
        <v>0.51315972222222228</v>
      </c>
      <c r="AD47" s="1">
        <v>44</v>
      </c>
      <c r="AE47" s="1" t="s">
        <v>81</v>
      </c>
      <c r="AF47" s="9">
        <v>0.53993055555555558</v>
      </c>
      <c r="AG47" s="1">
        <v>45</v>
      </c>
      <c r="AH47" s="1" t="s">
        <v>81</v>
      </c>
      <c r="AI47" s="9">
        <v>0.54347222222222225</v>
      </c>
      <c r="AJ47" s="1">
        <v>50</v>
      </c>
      <c r="AK47" s="1" t="s">
        <v>81</v>
      </c>
      <c r="AL47" s="9">
        <v>0.54979166666666668</v>
      </c>
      <c r="AM47" s="1">
        <v>40</v>
      </c>
      <c r="AN47" s="1" t="s">
        <v>81</v>
      </c>
      <c r="AO47" s="9">
        <v>0.55369212962962966</v>
      </c>
      <c r="AP47" s="1">
        <v>54</v>
      </c>
      <c r="AQ47" s="1" t="s">
        <v>81</v>
      </c>
      <c r="AR47" s="9">
        <v>0.55697916666666669</v>
      </c>
      <c r="AS47" s="1">
        <v>49</v>
      </c>
      <c r="AT47" s="1" t="s">
        <v>81</v>
      </c>
      <c r="AU47" s="9">
        <v>0.55791666666666673</v>
      </c>
      <c r="AV47" s="1">
        <v>33</v>
      </c>
      <c r="AW47" s="1" t="s">
        <v>81</v>
      </c>
      <c r="AX47" s="9">
        <v>0.60623842592592592</v>
      </c>
      <c r="AY47" s="1">
        <v>34</v>
      </c>
      <c r="AZ47" s="1" t="s">
        <v>81</v>
      </c>
      <c r="BA47" s="9">
        <v>0.60753472222222216</v>
      </c>
      <c r="BB47" s="1">
        <v>35</v>
      </c>
      <c r="BC47" s="1" t="s">
        <v>81</v>
      </c>
      <c r="BD47" s="9">
        <v>0.61554398148148148</v>
      </c>
      <c r="BE47" s="1">
        <v>36</v>
      </c>
      <c r="BF47" s="1" t="s">
        <v>81</v>
      </c>
      <c r="BG47" s="9">
        <v>0.61940972222222224</v>
      </c>
      <c r="BH47" s="1">
        <v>37</v>
      </c>
      <c r="BI47" s="1" t="s">
        <v>81</v>
      </c>
      <c r="BJ47" s="9">
        <v>0.63787037037037042</v>
      </c>
      <c r="BK47" s="1">
        <v>38</v>
      </c>
      <c r="BL47" s="1" t="s">
        <v>81</v>
      </c>
      <c r="BM47" s="9">
        <v>0.64027777777777783</v>
      </c>
      <c r="BN47" s="1">
        <v>51</v>
      </c>
      <c r="BO47" s="1" t="s">
        <v>81</v>
      </c>
      <c r="BP47" s="9">
        <v>0.65681712962962957</v>
      </c>
      <c r="BQ47" s="1">
        <v>52</v>
      </c>
      <c r="BR47" s="1" t="s">
        <v>81</v>
      </c>
      <c r="BS47" s="9">
        <v>0.65797453703703701</v>
      </c>
      <c r="BT47" s="9">
        <v>0.66771990740740739</v>
      </c>
      <c r="BU47" s="1"/>
      <c r="BV47" s="9">
        <f t="shared" si="1"/>
        <v>2.7430555555555403E-3</v>
      </c>
      <c r="BW47" s="9">
        <f t="shared" si="2"/>
        <v>3.4374999999999822E-3</v>
      </c>
      <c r="BX47" s="9">
        <f t="shared" si="3"/>
        <v>5.4629629629630028E-3</v>
      </c>
      <c r="BY47" s="9">
        <f t="shared" si="4"/>
        <v>3.5416666666666652E-3</v>
      </c>
      <c r="BZ47" s="9">
        <f t="shared" si="5"/>
        <v>3.9004629629629806E-3</v>
      </c>
      <c r="CA47" s="9">
        <f t="shared" si="6"/>
        <v>9.3750000000003553E-4</v>
      </c>
      <c r="CB47" s="9">
        <f t="shared" si="7"/>
        <v>1.2962962962962399E-3</v>
      </c>
      <c r="CC47" s="9">
        <f t="shared" si="8"/>
        <v>3.8657407407407529E-3</v>
      </c>
      <c r="CD47" s="9">
        <f t="shared" si="9"/>
        <v>2.4074074074074137E-3</v>
      </c>
      <c r="CE47" s="9">
        <f t="shared" si="10"/>
        <v>1.1574074074074403E-3</v>
      </c>
      <c r="CF47" s="9"/>
      <c r="CG47" s="1">
        <f t="shared" si="11"/>
        <v>65</v>
      </c>
      <c r="CH47" s="2">
        <f t="shared" si="12"/>
        <v>43</v>
      </c>
      <c r="CI47" s="10">
        <f t="shared" si="13"/>
        <v>2.8750000000000053E-2</v>
      </c>
      <c r="CJ47" s="1" t="str">
        <f t="shared" si="72"/>
        <v xml:space="preserve">Erla Aðalsteinsdóttir </v>
      </c>
      <c r="CK47" s="1" t="str">
        <f t="shared" si="72"/>
        <v xml:space="preserve">Utan félags </v>
      </c>
      <c r="CL47" s="12">
        <f t="shared" si="69"/>
        <v>1.2500000000000844E-3</v>
      </c>
      <c r="CM47" s="12">
        <f t="shared" si="70"/>
        <v>1.6250000000000153E-2</v>
      </c>
      <c r="CN47" s="14">
        <f t="shared" si="71"/>
        <v>1.3000000000000227</v>
      </c>
      <c r="CO47" s="3" t="s">
        <v>112</v>
      </c>
      <c r="CP47" s="3">
        <v>8</v>
      </c>
      <c r="CQ47" s="1">
        <f t="shared" si="15"/>
        <v>2063157</v>
      </c>
      <c r="CR47" s="2">
        <f t="shared" si="73"/>
        <v>43</v>
      </c>
      <c r="CS47" s="10">
        <f t="shared" si="73"/>
        <v>2.8750000000000053E-2</v>
      </c>
      <c r="CT47" s="13">
        <f t="shared" si="17"/>
        <v>2.7430555555555403E-3</v>
      </c>
      <c r="CU47" s="2">
        <f t="shared" si="33"/>
        <v>45</v>
      </c>
      <c r="CV47" s="13">
        <f t="shared" si="34"/>
        <v>2.7430555555555403E-3</v>
      </c>
      <c r="CW47" s="2">
        <f t="shared" si="35"/>
        <v>45</v>
      </c>
      <c r="CX47" s="13">
        <f t="shared" si="18"/>
        <v>3.4374999999999822E-3</v>
      </c>
      <c r="CY47" s="2">
        <f t="shared" si="36"/>
        <v>47</v>
      </c>
      <c r="CZ47" s="13">
        <f t="shared" si="37"/>
        <v>6.1805555555555225E-3</v>
      </c>
      <c r="DA47" s="2">
        <f t="shared" si="38"/>
        <v>46</v>
      </c>
      <c r="DB47" s="13">
        <f t="shared" si="19"/>
        <v>5.4629629629630028E-3</v>
      </c>
      <c r="DC47" s="2">
        <f t="shared" si="39"/>
        <v>44</v>
      </c>
      <c r="DD47" s="13">
        <f t="shared" si="40"/>
        <v>1.1643518518518525E-2</v>
      </c>
      <c r="DE47" s="2">
        <f t="shared" si="41"/>
        <v>45</v>
      </c>
      <c r="DF47" s="13">
        <f t="shared" si="20"/>
        <v>3.5416666666666652E-3</v>
      </c>
      <c r="DG47" s="2">
        <f t="shared" si="42"/>
        <v>43</v>
      </c>
      <c r="DH47" s="13">
        <f t="shared" si="43"/>
        <v>1.518518518518519E-2</v>
      </c>
      <c r="DI47" s="2">
        <f t="shared" si="44"/>
        <v>43</v>
      </c>
      <c r="DJ47" s="13">
        <f t="shared" si="21"/>
        <v>3.9004629629629806E-3</v>
      </c>
      <c r="DK47" s="2">
        <f t="shared" si="45"/>
        <v>41</v>
      </c>
      <c r="DL47" s="13">
        <f t="shared" si="46"/>
        <v>1.9085648148148171E-2</v>
      </c>
      <c r="DM47" s="2">
        <f t="shared" si="47"/>
        <v>43</v>
      </c>
      <c r="DN47" s="13">
        <f t="shared" si="22"/>
        <v>9.3750000000003553E-4</v>
      </c>
      <c r="DO47" s="2">
        <f t="shared" si="48"/>
        <v>44</v>
      </c>
      <c r="DP47" s="13">
        <f t="shared" si="49"/>
        <v>2.0023148148148207E-2</v>
      </c>
      <c r="DQ47" s="2">
        <f t="shared" si="50"/>
        <v>43</v>
      </c>
      <c r="DR47" s="13">
        <f t="shared" si="23"/>
        <v>1.2962962962962399E-3</v>
      </c>
      <c r="DS47" s="2">
        <f t="shared" si="24"/>
        <v>43</v>
      </c>
      <c r="DT47" s="13">
        <f t="shared" si="51"/>
        <v>2.1319444444444446E-2</v>
      </c>
      <c r="DU47" s="2">
        <f t="shared" si="25"/>
        <v>42</v>
      </c>
      <c r="DV47" s="13">
        <f t="shared" si="26"/>
        <v>3.8657407407407529E-3</v>
      </c>
      <c r="DW47" s="2">
        <f t="shared" si="27"/>
        <v>45</v>
      </c>
      <c r="DX47" s="13">
        <f t="shared" si="52"/>
        <v>2.5185185185185199E-2</v>
      </c>
      <c r="DY47" s="2">
        <f t="shared" si="28"/>
        <v>43</v>
      </c>
      <c r="DZ47" s="13">
        <f t="shared" si="29"/>
        <v>2.4074074074074137E-3</v>
      </c>
      <c r="EA47" s="2">
        <f t="shared" si="53"/>
        <v>46</v>
      </c>
      <c r="EB47" s="13">
        <f t="shared" si="54"/>
        <v>2.7592592592592613E-2</v>
      </c>
      <c r="EC47" s="2">
        <f t="shared" si="30"/>
        <v>43</v>
      </c>
      <c r="ED47" s="13">
        <f t="shared" si="31"/>
        <v>1.1574074074074403E-3</v>
      </c>
      <c r="EE47" s="2">
        <f t="shared" si="55"/>
        <v>45</v>
      </c>
      <c r="EF47" s="9">
        <f t="shared" si="56"/>
        <v>2.8750000000000053E-2</v>
      </c>
      <c r="EG47" s="2">
        <f t="shared" si="32"/>
        <v>43</v>
      </c>
      <c r="EH47" s="9">
        <f t="shared" si="57"/>
        <v>0</v>
      </c>
      <c r="EI47" s="1"/>
      <c r="EJ47" s="21" t="str">
        <f t="shared" si="58"/>
        <v xml:space="preserve">Erla Aðalsteinsdóttir </v>
      </c>
      <c r="EK47" s="2">
        <f t="shared" si="59"/>
        <v>45</v>
      </c>
      <c r="EL47" s="2">
        <f t="shared" si="60"/>
        <v>46</v>
      </c>
      <c r="EM47" s="2">
        <f t="shared" si="61"/>
        <v>45</v>
      </c>
      <c r="EN47" s="2">
        <f t="shared" si="62"/>
        <v>43</v>
      </c>
      <c r="EO47" s="2">
        <f t="shared" si="63"/>
        <v>43</v>
      </c>
      <c r="EP47" s="2">
        <f t="shared" si="64"/>
        <v>43</v>
      </c>
      <c r="EQ47" s="2">
        <f t="shared" si="65"/>
        <v>42</v>
      </c>
      <c r="ER47" s="2">
        <f t="shared" si="66"/>
        <v>43</v>
      </c>
      <c r="ES47" s="2">
        <f t="shared" si="67"/>
        <v>43</v>
      </c>
      <c r="ET47" s="2">
        <f t="shared" si="68"/>
        <v>43</v>
      </c>
    </row>
    <row r="48" spans="1:150" s="8" customFormat="1" x14ac:dyDescent="0.25">
      <c r="A48" s="1">
        <f t="shared" si="0"/>
        <v>99</v>
      </c>
      <c r="B48" s="1">
        <v>34</v>
      </c>
      <c r="C48" s="1">
        <v>2082013</v>
      </c>
      <c r="D48" s="1" t="s">
        <v>133</v>
      </c>
      <c r="E48" s="1" t="s">
        <v>86</v>
      </c>
      <c r="F48" s="1" t="s">
        <v>80</v>
      </c>
      <c r="G48" s="1" t="s">
        <v>81</v>
      </c>
      <c r="H48" s="9">
        <v>0.25328703703703703</v>
      </c>
      <c r="I48" s="1" t="s">
        <v>82</v>
      </c>
      <c r="J48" s="1">
        <v>20</v>
      </c>
      <c r="K48" s="9">
        <v>0.4145138888888889</v>
      </c>
      <c r="L48" s="1">
        <v>42</v>
      </c>
      <c r="M48" s="1" t="s">
        <v>81</v>
      </c>
      <c r="N48" s="9">
        <v>0.435</v>
      </c>
      <c r="O48" s="1">
        <v>39</v>
      </c>
      <c r="P48" s="1" t="s">
        <v>81</v>
      </c>
      <c r="Q48" s="9">
        <v>0.43752314814814813</v>
      </c>
      <c r="R48" s="1">
        <v>53</v>
      </c>
      <c r="S48" s="1" t="s">
        <v>81</v>
      </c>
      <c r="T48" s="9">
        <v>0.45913194444444444</v>
      </c>
      <c r="U48" s="1">
        <v>41</v>
      </c>
      <c r="V48" s="1" t="s">
        <v>81</v>
      </c>
      <c r="W48" s="9">
        <v>0.46236111111111106</v>
      </c>
      <c r="X48" s="1">
        <v>48</v>
      </c>
      <c r="Y48" s="1" t="s">
        <v>81</v>
      </c>
      <c r="Z48" s="9">
        <v>0.50834490740740745</v>
      </c>
      <c r="AA48" s="1">
        <v>47</v>
      </c>
      <c r="AB48" s="1" t="s">
        <v>81</v>
      </c>
      <c r="AC48" s="9">
        <v>0.51440972222222225</v>
      </c>
      <c r="AD48" s="1">
        <v>44</v>
      </c>
      <c r="AE48" s="1" t="s">
        <v>81</v>
      </c>
      <c r="AF48" s="9">
        <v>0.54039351851851858</v>
      </c>
      <c r="AG48" s="1">
        <v>45</v>
      </c>
      <c r="AH48" s="1" t="s">
        <v>81</v>
      </c>
      <c r="AI48" s="9">
        <v>0.54462962962962969</v>
      </c>
      <c r="AJ48" s="1">
        <v>50</v>
      </c>
      <c r="AK48" s="1" t="s">
        <v>81</v>
      </c>
      <c r="AL48" s="9">
        <v>0.55018518518518522</v>
      </c>
      <c r="AM48" s="1">
        <v>40</v>
      </c>
      <c r="AN48" s="1" t="s">
        <v>81</v>
      </c>
      <c r="AO48" s="9">
        <v>0.55418981481481489</v>
      </c>
      <c r="AP48" s="1">
        <v>54</v>
      </c>
      <c r="AQ48" s="1" t="s">
        <v>81</v>
      </c>
      <c r="AR48" s="9">
        <v>0.55748842592592596</v>
      </c>
      <c r="AS48" s="1">
        <v>49</v>
      </c>
      <c r="AT48" s="1" t="s">
        <v>81</v>
      </c>
      <c r="AU48" s="9">
        <v>0.55837962962962961</v>
      </c>
      <c r="AV48" s="1">
        <v>33</v>
      </c>
      <c r="AW48" s="1" t="s">
        <v>81</v>
      </c>
      <c r="AX48" s="9">
        <v>0.60594907407407406</v>
      </c>
      <c r="AY48" s="1">
        <v>34</v>
      </c>
      <c r="AZ48" s="1" t="s">
        <v>81</v>
      </c>
      <c r="BA48" s="9">
        <v>0.60737268518518517</v>
      </c>
      <c r="BB48" s="1">
        <v>35</v>
      </c>
      <c r="BC48" s="1" t="s">
        <v>81</v>
      </c>
      <c r="BD48" s="9">
        <v>0.6152199074074074</v>
      </c>
      <c r="BE48" s="1">
        <v>36</v>
      </c>
      <c r="BF48" s="1" t="s">
        <v>81</v>
      </c>
      <c r="BG48" s="9">
        <v>0.61865740740740738</v>
      </c>
      <c r="BH48" s="1">
        <v>37</v>
      </c>
      <c r="BI48" s="1" t="s">
        <v>81</v>
      </c>
      <c r="BJ48" s="9">
        <v>0.63820601851851855</v>
      </c>
      <c r="BK48" s="1">
        <v>38</v>
      </c>
      <c r="BL48" s="1" t="s">
        <v>81</v>
      </c>
      <c r="BM48" s="9">
        <v>0.64047453703703705</v>
      </c>
      <c r="BN48" s="1">
        <v>51</v>
      </c>
      <c r="BO48" s="1" t="s">
        <v>81</v>
      </c>
      <c r="BP48" s="9">
        <v>0.65703703703703698</v>
      </c>
      <c r="BQ48" s="1">
        <v>52</v>
      </c>
      <c r="BR48" s="1" t="s">
        <v>81</v>
      </c>
      <c r="BS48" s="9">
        <v>0.65807870370370369</v>
      </c>
      <c r="BT48" s="9">
        <v>0.66780092592592588</v>
      </c>
      <c r="BU48" s="1"/>
      <c r="BV48" s="9">
        <f t="shared" si="1"/>
        <v>2.5231481481481355E-3</v>
      </c>
      <c r="BW48" s="9">
        <f t="shared" si="2"/>
        <v>3.2291666666666163E-3</v>
      </c>
      <c r="BX48" s="9">
        <f t="shared" si="3"/>
        <v>6.0648148148148007E-3</v>
      </c>
      <c r="BY48" s="9">
        <f t="shared" si="4"/>
        <v>4.2361111111111072E-3</v>
      </c>
      <c r="BZ48" s="9">
        <f t="shared" si="5"/>
        <v>4.0046296296296635E-3</v>
      </c>
      <c r="CA48" s="9">
        <f t="shared" si="6"/>
        <v>8.9120370370365798E-4</v>
      </c>
      <c r="CB48" s="9">
        <f t="shared" si="7"/>
        <v>1.4236111111111116E-3</v>
      </c>
      <c r="CC48" s="9">
        <f t="shared" si="8"/>
        <v>3.4374999999999822E-3</v>
      </c>
      <c r="CD48" s="9">
        <f t="shared" si="9"/>
        <v>2.2685185185185031E-3</v>
      </c>
      <c r="CE48" s="9">
        <f t="shared" si="10"/>
        <v>1.0416666666667185E-3</v>
      </c>
      <c r="CF48" s="9"/>
      <c r="CG48" s="1">
        <f t="shared" si="11"/>
        <v>65</v>
      </c>
      <c r="CH48" s="2">
        <f t="shared" si="12"/>
        <v>44</v>
      </c>
      <c r="CI48" s="10">
        <f t="shared" si="13"/>
        <v>2.9120370370370297E-2</v>
      </c>
      <c r="CJ48" s="1" t="str">
        <f t="shared" si="72"/>
        <v>Anna Kristín Ásbjörnsdótt</v>
      </c>
      <c r="CK48" s="1" t="str">
        <f t="shared" si="72"/>
        <v xml:space="preserve">Utan félags </v>
      </c>
      <c r="CL48" s="12">
        <f t="shared" si="69"/>
        <v>3.7037037037024323E-4</v>
      </c>
      <c r="CM48" s="12">
        <f t="shared" si="70"/>
        <v>1.6620370370370396E-2</v>
      </c>
      <c r="CN48" s="14">
        <f t="shared" si="71"/>
        <v>1.3296296296296424</v>
      </c>
      <c r="CO48" s="3" t="s">
        <v>112</v>
      </c>
      <c r="CP48" s="3">
        <v>9</v>
      </c>
      <c r="CQ48" s="1">
        <f t="shared" si="15"/>
        <v>2082013</v>
      </c>
      <c r="CR48" s="2">
        <f t="shared" si="73"/>
        <v>44</v>
      </c>
      <c r="CS48" s="10">
        <f t="shared" si="73"/>
        <v>2.9120370370370297E-2</v>
      </c>
      <c r="CT48" s="13">
        <f t="shared" si="17"/>
        <v>2.5231481481481355E-3</v>
      </c>
      <c r="CU48" s="2">
        <f t="shared" si="33"/>
        <v>44</v>
      </c>
      <c r="CV48" s="13">
        <f t="shared" si="34"/>
        <v>2.5231481481481355E-3</v>
      </c>
      <c r="CW48" s="2">
        <f t="shared" si="35"/>
        <v>44</v>
      </c>
      <c r="CX48" s="13">
        <f t="shared" si="18"/>
        <v>3.2291666666666163E-3</v>
      </c>
      <c r="CY48" s="2">
        <f t="shared" si="36"/>
        <v>44</v>
      </c>
      <c r="CZ48" s="13">
        <f t="shared" si="37"/>
        <v>5.7523148148147518E-3</v>
      </c>
      <c r="DA48" s="2">
        <f t="shared" si="38"/>
        <v>44</v>
      </c>
      <c r="DB48" s="13">
        <f t="shared" si="19"/>
        <v>6.0648148148148007E-3</v>
      </c>
      <c r="DC48" s="2">
        <f t="shared" si="39"/>
        <v>47</v>
      </c>
      <c r="DD48" s="13">
        <f t="shared" si="40"/>
        <v>1.1817129629629552E-2</v>
      </c>
      <c r="DE48" s="2">
        <f t="shared" si="41"/>
        <v>46</v>
      </c>
      <c r="DF48" s="13">
        <f t="shared" si="20"/>
        <v>4.2361111111111072E-3</v>
      </c>
      <c r="DG48" s="2">
        <f t="shared" si="42"/>
        <v>47</v>
      </c>
      <c r="DH48" s="13">
        <f t="shared" si="43"/>
        <v>1.605324074074066E-2</v>
      </c>
      <c r="DI48" s="2">
        <f t="shared" si="44"/>
        <v>46</v>
      </c>
      <c r="DJ48" s="13">
        <f t="shared" si="21"/>
        <v>4.0046296296296635E-3</v>
      </c>
      <c r="DK48" s="2">
        <f t="shared" si="45"/>
        <v>42</v>
      </c>
      <c r="DL48" s="13">
        <f t="shared" si="46"/>
        <v>2.0057870370370323E-2</v>
      </c>
      <c r="DM48" s="2">
        <f t="shared" si="47"/>
        <v>46</v>
      </c>
      <c r="DN48" s="13">
        <f t="shared" si="22"/>
        <v>8.9120370370365798E-4</v>
      </c>
      <c r="DO48" s="2">
        <f t="shared" si="48"/>
        <v>42</v>
      </c>
      <c r="DP48" s="13">
        <f t="shared" si="49"/>
        <v>2.0949074074073981E-2</v>
      </c>
      <c r="DQ48" s="2">
        <f t="shared" si="50"/>
        <v>45</v>
      </c>
      <c r="DR48" s="13">
        <f t="shared" si="23"/>
        <v>1.4236111111111116E-3</v>
      </c>
      <c r="DS48" s="2">
        <f t="shared" si="24"/>
        <v>46</v>
      </c>
      <c r="DT48" s="13">
        <f t="shared" si="51"/>
        <v>2.2372685185185093E-2</v>
      </c>
      <c r="DU48" s="2">
        <f t="shared" si="25"/>
        <v>44</v>
      </c>
      <c r="DV48" s="13">
        <f t="shared" si="26"/>
        <v>3.4374999999999822E-3</v>
      </c>
      <c r="DW48" s="2">
        <f t="shared" si="27"/>
        <v>44</v>
      </c>
      <c r="DX48" s="13">
        <f t="shared" si="52"/>
        <v>2.5810185185185075E-2</v>
      </c>
      <c r="DY48" s="2">
        <f t="shared" si="28"/>
        <v>44</v>
      </c>
      <c r="DZ48" s="13">
        <f t="shared" si="29"/>
        <v>2.2685185185185031E-3</v>
      </c>
      <c r="EA48" s="2">
        <f t="shared" si="53"/>
        <v>45</v>
      </c>
      <c r="EB48" s="13">
        <f t="shared" si="54"/>
        <v>2.8078703703703578E-2</v>
      </c>
      <c r="EC48" s="2">
        <f t="shared" si="30"/>
        <v>44</v>
      </c>
      <c r="ED48" s="13">
        <f t="shared" si="31"/>
        <v>1.0416666666667185E-3</v>
      </c>
      <c r="EE48" s="2">
        <f t="shared" si="55"/>
        <v>42</v>
      </c>
      <c r="EF48" s="9">
        <f t="shared" si="56"/>
        <v>2.9120370370370297E-2</v>
      </c>
      <c r="EG48" s="2">
        <f t="shared" si="32"/>
        <v>44</v>
      </c>
      <c r="EH48" s="9">
        <f t="shared" si="57"/>
        <v>0</v>
      </c>
      <c r="EI48" s="1"/>
      <c r="EJ48" s="21" t="str">
        <f t="shared" si="58"/>
        <v>Anna Kristín Ásbjörnsdótt</v>
      </c>
      <c r="EK48" s="2">
        <f t="shared" si="59"/>
        <v>44</v>
      </c>
      <c r="EL48" s="2">
        <f t="shared" si="60"/>
        <v>44</v>
      </c>
      <c r="EM48" s="2">
        <f t="shared" si="61"/>
        <v>46</v>
      </c>
      <c r="EN48" s="2">
        <f t="shared" si="62"/>
        <v>46</v>
      </c>
      <c r="EO48" s="2">
        <f t="shared" si="63"/>
        <v>46</v>
      </c>
      <c r="EP48" s="2">
        <f t="shared" si="64"/>
        <v>45</v>
      </c>
      <c r="EQ48" s="2">
        <f t="shared" si="65"/>
        <v>44</v>
      </c>
      <c r="ER48" s="2">
        <f t="shared" si="66"/>
        <v>44</v>
      </c>
      <c r="ES48" s="2">
        <f t="shared" si="67"/>
        <v>44</v>
      </c>
      <c r="ET48" s="2">
        <f t="shared" si="68"/>
        <v>44</v>
      </c>
    </row>
    <row r="49" spans="1:150" s="8" customFormat="1" x14ac:dyDescent="0.25">
      <c r="A49" s="1">
        <f t="shared" si="0"/>
        <v>99</v>
      </c>
      <c r="B49" s="1">
        <v>41</v>
      </c>
      <c r="C49" s="1">
        <v>2031087</v>
      </c>
      <c r="D49" s="1" t="s">
        <v>134</v>
      </c>
      <c r="E49" s="1" t="s">
        <v>135</v>
      </c>
      <c r="F49" s="1" t="s">
        <v>80</v>
      </c>
      <c r="G49" s="1" t="s">
        <v>81</v>
      </c>
      <c r="H49" s="9">
        <v>0.26019675925925928</v>
      </c>
      <c r="I49" s="1" t="s">
        <v>82</v>
      </c>
      <c r="J49" s="1">
        <v>20</v>
      </c>
      <c r="K49" s="9">
        <v>0.41402777777777783</v>
      </c>
      <c r="L49" s="1">
        <v>42</v>
      </c>
      <c r="M49" s="1" t="s">
        <v>81</v>
      </c>
      <c r="N49" s="9">
        <v>0.43392361111111111</v>
      </c>
      <c r="O49" s="1">
        <v>39</v>
      </c>
      <c r="P49" s="1" t="s">
        <v>81</v>
      </c>
      <c r="Q49" s="9">
        <v>0.43667824074074074</v>
      </c>
      <c r="R49" s="1">
        <v>53</v>
      </c>
      <c r="S49" s="1" t="s">
        <v>81</v>
      </c>
      <c r="T49" s="9">
        <v>0.4629861111111111</v>
      </c>
      <c r="U49" s="1">
        <v>41</v>
      </c>
      <c r="V49" s="1" t="s">
        <v>81</v>
      </c>
      <c r="W49" s="9">
        <v>0.46619212962962964</v>
      </c>
      <c r="X49" s="1">
        <v>48</v>
      </c>
      <c r="Y49" s="1" t="s">
        <v>81</v>
      </c>
      <c r="Z49" s="9">
        <v>0.51675925925925925</v>
      </c>
      <c r="AA49" s="1">
        <v>47</v>
      </c>
      <c r="AB49" s="1" t="s">
        <v>81</v>
      </c>
      <c r="AC49" s="9">
        <v>0.52348379629629627</v>
      </c>
      <c r="AD49" s="1">
        <v>44</v>
      </c>
      <c r="AE49" s="1" t="s">
        <v>81</v>
      </c>
      <c r="AF49" s="9">
        <v>0.54582175925925924</v>
      </c>
      <c r="AG49" s="1">
        <v>45</v>
      </c>
      <c r="AH49" s="1" t="s">
        <v>81</v>
      </c>
      <c r="AI49" s="9">
        <v>0.55056712962962961</v>
      </c>
      <c r="AJ49" s="1">
        <v>50</v>
      </c>
      <c r="AK49" s="1" t="s">
        <v>81</v>
      </c>
      <c r="AL49" s="9">
        <v>0.555150462962963</v>
      </c>
      <c r="AM49" s="1">
        <v>40</v>
      </c>
      <c r="AN49" s="1" t="s">
        <v>81</v>
      </c>
      <c r="AO49" s="9">
        <v>0.55984953703703699</v>
      </c>
      <c r="AP49" s="1">
        <v>54</v>
      </c>
      <c r="AQ49" s="1" t="s">
        <v>81</v>
      </c>
      <c r="AR49" s="9">
        <v>0.56087962962962956</v>
      </c>
      <c r="AS49" s="1">
        <v>49</v>
      </c>
      <c r="AT49" s="1" t="s">
        <v>81</v>
      </c>
      <c r="AU49" s="9">
        <v>0.56210648148148146</v>
      </c>
      <c r="AV49" s="1">
        <v>33</v>
      </c>
      <c r="AW49" s="1" t="s">
        <v>81</v>
      </c>
      <c r="AX49" s="9">
        <v>0.6124074074074074</v>
      </c>
      <c r="AY49" s="1">
        <v>34</v>
      </c>
      <c r="AZ49" s="1" t="s">
        <v>81</v>
      </c>
      <c r="BA49" s="9">
        <v>0.61376157407407406</v>
      </c>
      <c r="BB49" s="1">
        <v>35</v>
      </c>
      <c r="BC49" s="1" t="s">
        <v>81</v>
      </c>
      <c r="BD49" s="9">
        <v>0.62075231481481474</v>
      </c>
      <c r="BE49" s="1">
        <v>36</v>
      </c>
      <c r="BF49" s="1" t="s">
        <v>81</v>
      </c>
      <c r="BG49" s="9">
        <v>0.62415509259259261</v>
      </c>
      <c r="BH49" s="1">
        <v>37</v>
      </c>
      <c r="BI49" s="1" t="s">
        <v>81</v>
      </c>
      <c r="BJ49" s="9">
        <v>0.64076388888888891</v>
      </c>
      <c r="BK49" s="1">
        <v>38</v>
      </c>
      <c r="BL49" s="1" t="s">
        <v>81</v>
      </c>
      <c r="BM49" s="9">
        <v>0.64290509259259265</v>
      </c>
      <c r="BN49" s="1">
        <v>51</v>
      </c>
      <c r="BO49" s="1" t="s">
        <v>81</v>
      </c>
      <c r="BP49" s="9">
        <v>0.65774305555555557</v>
      </c>
      <c r="BQ49" s="1">
        <v>52</v>
      </c>
      <c r="BR49" s="1" t="s">
        <v>81</v>
      </c>
      <c r="BS49" s="9">
        <v>0.65873842592592591</v>
      </c>
      <c r="BT49" s="9">
        <v>0.67422453703703711</v>
      </c>
      <c r="BU49" s="1"/>
      <c r="BV49" s="9">
        <f t="shared" si="1"/>
        <v>2.7546296296296346E-3</v>
      </c>
      <c r="BW49" s="9">
        <f t="shared" si="2"/>
        <v>3.2060185185185386E-3</v>
      </c>
      <c r="BX49" s="9">
        <f t="shared" si="3"/>
        <v>6.724537037037015E-3</v>
      </c>
      <c r="BY49" s="9">
        <f t="shared" si="4"/>
        <v>4.745370370370372E-3</v>
      </c>
      <c r="BZ49" s="9">
        <f t="shared" si="5"/>
        <v>4.6990740740739945E-3</v>
      </c>
      <c r="CA49" s="9">
        <f t="shared" si="6"/>
        <v>1.2268518518518956E-3</v>
      </c>
      <c r="CB49" s="9">
        <f t="shared" si="7"/>
        <v>1.3541666666666563E-3</v>
      </c>
      <c r="CC49" s="9">
        <f t="shared" si="8"/>
        <v>3.4027777777778656E-3</v>
      </c>
      <c r="CD49" s="9">
        <f t="shared" si="9"/>
        <v>2.1412037037037424E-3</v>
      </c>
      <c r="CE49" s="9">
        <f t="shared" si="10"/>
        <v>9.9537037037034093E-4</v>
      </c>
      <c r="CF49" s="9"/>
      <c r="CG49" s="1">
        <f t="shared" si="11"/>
        <v>65</v>
      </c>
      <c r="CH49" s="2">
        <f t="shared" si="12"/>
        <v>45</v>
      </c>
      <c r="CI49" s="10">
        <f t="shared" si="13"/>
        <v>3.1250000000000056E-2</v>
      </c>
      <c r="CJ49" s="1" t="str">
        <f t="shared" si="72"/>
        <v xml:space="preserve">Þórdís Einarsdóttir </v>
      </c>
      <c r="CK49" s="1" t="str">
        <f t="shared" si="72"/>
        <v xml:space="preserve">Víkingur </v>
      </c>
      <c r="CL49" s="12">
        <f t="shared" si="69"/>
        <v>2.129629629629759E-3</v>
      </c>
      <c r="CM49" s="12">
        <f t="shared" si="70"/>
        <v>1.8750000000000155E-2</v>
      </c>
      <c r="CN49" s="14">
        <f t="shared" si="71"/>
        <v>1.5000000000000244</v>
      </c>
      <c r="CO49" s="3" t="s">
        <v>112</v>
      </c>
      <c r="CP49" s="3">
        <v>10</v>
      </c>
      <c r="CQ49" s="1">
        <f t="shared" si="15"/>
        <v>2031087</v>
      </c>
      <c r="CR49" s="2">
        <f t="shared" si="73"/>
        <v>45</v>
      </c>
      <c r="CS49" s="10">
        <f t="shared" si="73"/>
        <v>3.1250000000000056E-2</v>
      </c>
      <c r="CT49" s="13">
        <f t="shared" si="17"/>
        <v>2.7546296296296346E-3</v>
      </c>
      <c r="CU49" s="2">
        <f t="shared" si="33"/>
        <v>46</v>
      </c>
      <c r="CV49" s="13">
        <f t="shared" si="34"/>
        <v>2.7546296296296346E-3</v>
      </c>
      <c r="CW49" s="2">
        <f t="shared" si="35"/>
        <v>46</v>
      </c>
      <c r="CX49" s="13">
        <f t="shared" si="18"/>
        <v>3.2060185185185386E-3</v>
      </c>
      <c r="CY49" s="2">
        <f t="shared" si="36"/>
        <v>43</v>
      </c>
      <c r="CZ49" s="13">
        <f t="shared" si="37"/>
        <v>5.9606481481481732E-3</v>
      </c>
      <c r="DA49" s="2">
        <f t="shared" si="38"/>
        <v>45</v>
      </c>
      <c r="DB49" s="13">
        <f t="shared" si="19"/>
        <v>6.724537037037015E-3</v>
      </c>
      <c r="DC49" s="2">
        <f t="shared" si="39"/>
        <v>48</v>
      </c>
      <c r="DD49" s="13">
        <f t="shared" si="40"/>
        <v>1.2685185185185188E-2</v>
      </c>
      <c r="DE49" s="2">
        <f t="shared" si="41"/>
        <v>48</v>
      </c>
      <c r="DF49" s="13">
        <f t="shared" si="20"/>
        <v>4.745370370370372E-3</v>
      </c>
      <c r="DG49" s="2">
        <f t="shared" si="42"/>
        <v>48</v>
      </c>
      <c r="DH49" s="13">
        <f t="shared" si="43"/>
        <v>1.743055555555556E-2</v>
      </c>
      <c r="DI49" s="2">
        <f t="shared" si="44"/>
        <v>48</v>
      </c>
      <c r="DJ49" s="13">
        <f t="shared" si="21"/>
        <v>4.6990740740739945E-3</v>
      </c>
      <c r="DK49" s="2">
        <f t="shared" si="45"/>
        <v>48</v>
      </c>
      <c r="DL49" s="13">
        <f t="shared" si="46"/>
        <v>2.2129629629629555E-2</v>
      </c>
      <c r="DM49" s="2">
        <f t="shared" si="47"/>
        <v>48</v>
      </c>
      <c r="DN49" s="13">
        <f t="shared" si="22"/>
        <v>1.2268518518518956E-3</v>
      </c>
      <c r="DO49" s="2">
        <f t="shared" si="48"/>
        <v>48</v>
      </c>
      <c r="DP49" s="13">
        <f t="shared" si="49"/>
        <v>2.335648148148145E-2</v>
      </c>
      <c r="DQ49" s="2">
        <f t="shared" si="50"/>
        <v>48</v>
      </c>
      <c r="DR49" s="13">
        <f t="shared" si="23"/>
        <v>1.3541666666666563E-3</v>
      </c>
      <c r="DS49" s="2">
        <f t="shared" si="24"/>
        <v>44</v>
      </c>
      <c r="DT49" s="13">
        <f t="shared" si="51"/>
        <v>2.4710648148148107E-2</v>
      </c>
      <c r="DU49" s="2">
        <f t="shared" si="25"/>
        <v>47</v>
      </c>
      <c r="DV49" s="13">
        <f t="shared" si="26"/>
        <v>3.4027777777778656E-3</v>
      </c>
      <c r="DW49" s="2">
        <f t="shared" si="27"/>
        <v>42</v>
      </c>
      <c r="DX49" s="13">
        <f t="shared" si="52"/>
        <v>2.8113425925925972E-2</v>
      </c>
      <c r="DY49" s="2">
        <f t="shared" si="28"/>
        <v>47</v>
      </c>
      <c r="DZ49" s="13">
        <f t="shared" si="29"/>
        <v>2.1412037037037424E-3</v>
      </c>
      <c r="EA49" s="2">
        <f t="shared" si="53"/>
        <v>44</v>
      </c>
      <c r="EB49" s="13">
        <f t="shared" si="54"/>
        <v>3.0254629629629715E-2</v>
      </c>
      <c r="EC49" s="2">
        <f t="shared" si="30"/>
        <v>45</v>
      </c>
      <c r="ED49" s="13">
        <f t="shared" si="31"/>
        <v>9.9537037037034093E-4</v>
      </c>
      <c r="EE49" s="2">
        <f t="shared" si="55"/>
        <v>40</v>
      </c>
      <c r="EF49" s="9">
        <f t="shared" si="56"/>
        <v>3.1250000000000056E-2</v>
      </c>
      <c r="EG49" s="2">
        <f t="shared" si="32"/>
        <v>45</v>
      </c>
      <c r="EH49" s="9">
        <f t="shared" si="57"/>
        <v>0</v>
      </c>
      <c r="EI49" s="1"/>
      <c r="EJ49" s="21" t="str">
        <f t="shared" si="58"/>
        <v xml:space="preserve">Þórdís Einarsdóttir </v>
      </c>
      <c r="EK49" s="2">
        <f t="shared" si="59"/>
        <v>46</v>
      </c>
      <c r="EL49" s="2">
        <f t="shared" si="60"/>
        <v>45</v>
      </c>
      <c r="EM49" s="2">
        <f t="shared" si="61"/>
        <v>48</v>
      </c>
      <c r="EN49" s="2">
        <f t="shared" si="62"/>
        <v>48</v>
      </c>
      <c r="EO49" s="2">
        <f t="shared" si="63"/>
        <v>48</v>
      </c>
      <c r="EP49" s="2">
        <f t="shared" si="64"/>
        <v>48</v>
      </c>
      <c r="EQ49" s="2">
        <f t="shared" si="65"/>
        <v>47</v>
      </c>
      <c r="ER49" s="2">
        <f t="shared" si="66"/>
        <v>47</v>
      </c>
      <c r="ES49" s="2">
        <f t="shared" si="67"/>
        <v>45</v>
      </c>
      <c r="ET49" s="2">
        <f t="shared" si="68"/>
        <v>45</v>
      </c>
    </row>
    <row r="50" spans="1:150" s="8" customFormat="1" x14ac:dyDescent="0.25">
      <c r="A50" s="1">
        <f t="shared" si="0"/>
        <v>99</v>
      </c>
      <c r="B50" s="1">
        <v>25</v>
      </c>
      <c r="C50" s="1">
        <v>2081994</v>
      </c>
      <c r="D50" s="1" t="s">
        <v>136</v>
      </c>
      <c r="E50" s="1" t="s">
        <v>79</v>
      </c>
      <c r="F50" s="1" t="s">
        <v>80</v>
      </c>
      <c r="G50" s="1" t="s">
        <v>81</v>
      </c>
      <c r="H50" s="9">
        <v>0.26493055555555556</v>
      </c>
      <c r="I50" s="1" t="s">
        <v>82</v>
      </c>
      <c r="J50" s="1">
        <v>20</v>
      </c>
      <c r="K50" s="9">
        <v>0.4136111111111111</v>
      </c>
      <c r="L50" s="1">
        <v>42</v>
      </c>
      <c r="M50" s="1" t="s">
        <v>81</v>
      </c>
      <c r="N50" s="9">
        <v>0.43337962962962967</v>
      </c>
      <c r="O50" s="1">
        <v>39</v>
      </c>
      <c r="P50" s="1" t="s">
        <v>81</v>
      </c>
      <c r="Q50" s="9">
        <v>0.43637731481481484</v>
      </c>
      <c r="R50" s="1">
        <v>53</v>
      </c>
      <c r="S50" s="1" t="s">
        <v>81</v>
      </c>
      <c r="T50" s="9">
        <v>0.46251157407407412</v>
      </c>
      <c r="U50" s="1">
        <v>41</v>
      </c>
      <c r="V50" s="1" t="s">
        <v>81</v>
      </c>
      <c r="W50" s="9">
        <v>0.46603009259259259</v>
      </c>
      <c r="X50" s="1">
        <v>48</v>
      </c>
      <c r="Y50" s="1" t="s">
        <v>81</v>
      </c>
      <c r="Z50" s="9">
        <v>0.51523148148148146</v>
      </c>
      <c r="AA50" s="1">
        <v>47</v>
      </c>
      <c r="AB50" s="1" t="s">
        <v>81</v>
      </c>
      <c r="AC50" s="9">
        <v>0.52027777777777773</v>
      </c>
      <c r="AD50" s="1">
        <v>44</v>
      </c>
      <c r="AE50" s="1" t="s">
        <v>81</v>
      </c>
      <c r="AF50" s="9">
        <v>0.54435185185185186</v>
      </c>
      <c r="AG50" s="1">
        <v>45</v>
      </c>
      <c r="AH50" s="1" t="s">
        <v>81</v>
      </c>
      <c r="AI50" s="9">
        <v>0.54849537037037044</v>
      </c>
      <c r="AJ50" s="1">
        <v>50</v>
      </c>
      <c r="AK50" s="1" t="s">
        <v>81</v>
      </c>
      <c r="AL50" s="9">
        <v>0.55445601851851845</v>
      </c>
      <c r="AM50" s="1">
        <v>40</v>
      </c>
      <c r="AN50" s="1" t="s">
        <v>81</v>
      </c>
      <c r="AO50" s="9">
        <v>0.5587847222222222</v>
      </c>
      <c r="AP50" s="1">
        <v>54</v>
      </c>
      <c r="AQ50" s="1" t="s">
        <v>81</v>
      </c>
      <c r="AR50" s="9">
        <v>0.56030092592592595</v>
      </c>
      <c r="AS50" s="1">
        <v>49</v>
      </c>
      <c r="AT50" s="1" t="s">
        <v>81</v>
      </c>
      <c r="AU50" s="9">
        <v>0.56149305555555562</v>
      </c>
      <c r="AV50" s="1">
        <v>33</v>
      </c>
      <c r="AW50" s="1" t="s">
        <v>81</v>
      </c>
      <c r="AX50" s="9">
        <v>0.61712962962962969</v>
      </c>
      <c r="AY50" s="1">
        <v>34</v>
      </c>
      <c r="AZ50" s="1" t="s">
        <v>81</v>
      </c>
      <c r="BA50" s="9">
        <v>0.61918981481481483</v>
      </c>
      <c r="BB50" s="1">
        <v>35</v>
      </c>
      <c r="BC50" s="1" t="s">
        <v>81</v>
      </c>
      <c r="BD50" s="9">
        <v>0.6271296296296297</v>
      </c>
      <c r="BE50" s="1">
        <v>36</v>
      </c>
      <c r="BF50" s="1" t="s">
        <v>81</v>
      </c>
      <c r="BG50" s="9">
        <v>0.63149305555555557</v>
      </c>
      <c r="BH50" s="1">
        <v>37</v>
      </c>
      <c r="BI50" s="1" t="s">
        <v>81</v>
      </c>
      <c r="BJ50" s="9">
        <v>0.64818287037037037</v>
      </c>
      <c r="BK50" s="1">
        <v>38</v>
      </c>
      <c r="BL50" s="1" t="s">
        <v>81</v>
      </c>
      <c r="BM50" s="9">
        <v>0.65113425925925927</v>
      </c>
      <c r="BN50" s="1">
        <v>51</v>
      </c>
      <c r="BO50" s="1" t="s">
        <v>81</v>
      </c>
      <c r="BP50" s="9">
        <v>0.66922453703703699</v>
      </c>
      <c r="BQ50" s="1">
        <v>52</v>
      </c>
      <c r="BR50" s="1" t="s">
        <v>81</v>
      </c>
      <c r="BS50" s="9">
        <v>0.67038194444444443</v>
      </c>
      <c r="BT50" s="9">
        <v>0.67854166666666671</v>
      </c>
      <c r="BU50" s="1"/>
      <c r="BV50" s="9">
        <f t="shared" si="1"/>
        <v>2.9976851851851727E-3</v>
      </c>
      <c r="BW50" s="9">
        <f t="shared" si="2"/>
        <v>3.5185185185184764E-3</v>
      </c>
      <c r="BX50" s="9">
        <f t="shared" si="3"/>
        <v>5.046296296296271E-3</v>
      </c>
      <c r="BY50" s="9">
        <f t="shared" si="4"/>
        <v>4.1435185185185741E-3</v>
      </c>
      <c r="BZ50" s="9">
        <f t="shared" si="5"/>
        <v>4.3287037037037512E-3</v>
      </c>
      <c r="CA50" s="9">
        <f t="shared" si="6"/>
        <v>1.192129629629668E-3</v>
      </c>
      <c r="CB50" s="9">
        <f t="shared" si="7"/>
        <v>2.0601851851851372E-3</v>
      </c>
      <c r="CC50" s="9">
        <f t="shared" si="8"/>
        <v>4.3634259259258679E-3</v>
      </c>
      <c r="CD50" s="9">
        <f t="shared" si="9"/>
        <v>2.9513888888889062E-3</v>
      </c>
      <c r="CE50" s="9">
        <f t="shared" si="10"/>
        <v>1.1574074074074403E-3</v>
      </c>
      <c r="CF50" s="9"/>
      <c r="CG50" s="1">
        <f t="shared" si="11"/>
        <v>65</v>
      </c>
      <c r="CH50" s="2">
        <f t="shared" si="12"/>
        <v>46</v>
      </c>
      <c r="CI50" s="10">
        <f t="shared" si="13"/>
        <v>3.1759259259259265E-2</v>
      </c>
      <c r="CJ50" s="1" t="str">
        <f t="shared" si="72"/>
        <v>sigrún kristín jónsdóttir</v>
      </c>
      <c r="CK50" s="1" t="str">
        <f t="shared" si="72"/>
        <v xml:space="preserve">Hjólreiðafélag Akureyrar </v>
      </c>
      <c r="CL50" s="12">
        <f t="shared" si="69"/>
        <v>5.0925925925920934E-4</v>
      </c>
      <c r="CM50" s="12">
        <f t="shared" si="70"/>
        <v>1.9259259259259365E-2</v>
      </c>
      <c r="CN50" s="14">
        <f t="shared" si="71"/>
        <v>1.5407407407407614</v>
      </c>
      <c r="CO50" s="3" t="s">
        <v>112</v>
      </c>
      <c r="CP50" s="3">
        <v>11</v>
      </c>
      <c r="CQ50" s="1">
        <f t="shared" si="15"/>
        <v>2081994</v>
      </c>
      <c r="CR50" s="2">
        <f t="shared" si="73"/>
        <v>46</v>
      </c>
      <c r="CS50" s="10">
        <f t="shared" si="73"/>
        <v>3.1759259259259265E-2</v>
      </c>
      <c r="CT50" s="13">
        <f t="shared" si="17"/>
        <v>2.9976851851851727E-3</v>
      </c>
      <c r="CU50" s="2">
        <f t="shared" si="33"/>
        <v>48</v>
      </c>
      <c r="CV50" s="13">
        <f t="shared" si="34"/>
        <v>2.9976851851851727E-3</v>
      </c>
      <c r="CW50" s="2">
        <f t="shared" si="35"/>
        <v>48</v>
      </c>
      <c r="CX50" s="13">
        <f t="shared" si="18"/>
        <v>3.5185185185184764E-3</v>
      </c>
      <c r="CY50" s="2">
        <f t="shared" si="36"/>
        <v>48</v>
      </c>
      <c r="CZ50" s="13">
        <f t="shared" si="37"/>
        <v>6.5162037037036491E-3</v>
      </c>
      <c r="DA50" s="2">
        <f t="shared" si="38"/>
        <v>48</v>
      </c>
      <c r="DB50" s="13">
        <f t="shared" si="19"/>
        <v>5.046296296296271E-3</v>
      </c>
      <c r="DC50" s="2">
        <f t="shared" si="39"/>
        <v>42</v>
      </c>
      <c r="DD50" s="13">
        <f t="shared" si="40"/>
        <v>1.156249999999992E-2</v>
      </c>
      <c r="DE50" s="2">
        <f t="shared" si="41"/>
        <v>44</v>
      </c>
      <c r="DF50" s="13">
        <f t="shared" si="20"/>
        <v>4.1435185185185741E-3</v>
      </c>
      <c r="DG50" s="2">
        <f t="shared" si="42"/>
        <v>44</v>
      </c>
      <c r="DH50" s="13">
        <f t="shared" si="43"/>
        <v>1.5706018518518494E-2</v>
      </c>
      <c r="DI50" s="2">
        <f t="shared" si="44"/>
        <v>45</v>
      </c>
      <c r="DJ50" s="13">
        <f t="shared" si="21"/>
        <v>4.3287037037037512E-3</v>
      </c>
      <c r="DK50" s="2">
        <f t="shared" si="45"/>
        <v>47</v>
      </c>
      <c r="DL50" s="13">
        <f t="shared" si="46"/>
        <v>2.0034722222222245E-2</v>
      </c>
      <c r="DM50" s="2">
        <f t="shared" si="47"/>
        <v>45</v>
      </c>
      <c r="DN50" s="13">
        <f t="shared" si="22"/>
        <v>1.192129629629668E-3</v>
      </c>
      <c r="DO50" s="2">
        <f t="shared" si="48"/>
        <v>47</v>
      </c>
      <c r="DP50" s="13">
        <f t="shared" si="49"/>
        <v>2.1226851851851913E-2</v>
      </c>
      <c r="DQ50" s="2">
        <f t="shared" si="50"/>
        <v>46</v>
      </c>
      <c r="DR50" s="13">
        <f t="shared" si="23"/>
        <v>2.0601851851851372E-3</v>
      </c>
      <c r="DS50" s="2">
        <f t="shared" si="24"/>
        <v>47</v>
      </c>
      <c r="DT50" s="13">
        <f t="shared" si="51"/>
        <v>2.3287037037037051E-2</v>
      </c>
      <c r="DU50" s="2">
        <f t="shared" si="25"/>
        <v>45</v>
      </c>
      <c r="DV50" s="13">
        <f t="shared" si="26"/>
        <v>4.3634259259258679E-3</v>
      </c>
      <c r="DW50" s="2">
        <f t="shared" si="27"/>
        <v>46</v>
      </c>
      <c r="DX50" s="13">
        <f t="shared" si="52"/>
        <v>2.7650462962962918E-2</v>
      </c>
      <c r="DY50" s="2">
        <f t="shared" si="28"/>
        <v>45</v>
      </c>
      <c r="DZ50" s="13">
        <f t="shared" si="29"/>
        <v>2.9513888888889062E-3</v>
      </c>
      <c r="EA50" s="2">
        <f t="shared" si="53"/>
        <v>48</v>
      </c>
      <c r="EB50" s="13">
        <f t="shared" si="54"/>
        <v>3.0601851851851825E-2</v>
      </c>
      <c r="EC50" s="2">
        <f t="shared" si="30"/>
        <v>46</v>
      </c>
      <c r="ED50" s="13">
        <f t="shared" si="31"/>
        <v>1.1574074074074403E-3</v>
      </c>
      <c r="EE50" s="2">
        <f t="shared" si="55"/>
        <v>45</v>
      </c>
      <c r="EF50" s="9">
        <f t="shared" si="56"/>
        <v>3.1759259259259265E-2</v>
      </c>
      <c r="EG50" s="2">
        <f t="shared" si="32"/>
        <v>46</v>
      </c>
      <c r="EH50" s="9">
        <f t="shared" si="57"/>
        <v>0</v>
      </c>
      <c r="EI50" s="1"/>
      <c r="EJ50" s="21" t="str">
        <f t="shared" si="58"/>
        <v>sigrún kristín jónsdóttir</v>
      </c>
      <c r="EK50" s="2">
        <f t="shared" si="59"/>
        <v>48</v>
      </c>
      <c r="EL50" s="2">
        <f t="shared" si="60"/>
        <v>48</v>
      </c>
      <c r="EM50" s="2">
        <f t="shared" si="61"/>
        <v>44</v>
      </c>
      <c r="EN50" s="2">
        <f t="shared" si="62"/>
        <v>45</v>
      </c>
      <c r="EO50" s="2">
        <f t="shared" si="63"/>
        <v>45</v>
      </c>
      <c r="EP50" s="2">
        <f t="shared" si="64"/>
        <v>46</v>
      </c>
      <c r="EQ50" s="2">
        <f t="shared" si="65"/>
        <v>45</v>
      </c>
      <c r="ER50" s="2">
        <f t="shared" si="66"/>
        <v>45</v>
      </c>
      <c r="ES50" s="2">
        <f t="shared" si="67"/>
        <v>46</v>
      </c>
      <c r="ET50" s="2">
        <f t="shared" si="68"/>
        <v>46</v>
      </c>
    </row>
    <row r="51" spans="1:150" s="8" customFormat="1" x14ac:dyDescent="0.25">
      <c r="A51" s="1">
        <f t="shared" si="0"/>
        <v>99</v>
      </c>
      <c r="B51" s="1">
        <v>31</v>
      </c>
      <c r="C51" s="1">
        <v>2063168</v>
      </c>
      <c r="D51" s="1" t="s">
        <v>137</v>
      </c>
      <c r="E51" s="1" t="s">
        <v>84</v>
      </c>
      <c r="F51" s="1" t="s">
        <v>80</v>
      </c>
      <c r="G51" s="1" t="s">
        <v>81</v>
      </c>
      <c r="H51" s="9">
        <v>0.26491898148148146</v>
      </c>
      <c r="I51" s="1" t="s">
        <v>82</v>
      </c>
      <c r="J51" s="1">
        <v>20</v>
      </c>
      <c r="K51" s="9">
        <v>0.4135416666666667</v>
      </c>
      <c r="L51" s="1">
        <v>42</v>
      </c>
      <c r="M51" s="1" t="s">
        <v>81</v>
      </c>
      <c r="N51" s="9">
        <v>0.43282407407407408</v>
      </c>
      <c r="O51" s="1">
        <v>39</v>
      </c>
      <c r="P51" s="1" t="s">
        <v>81</v>
      </c>
      <c r="Q51" s="9">
        <v>0.43581018518518522</v>
      </c>
      <c r="R51" s="1">
        <v>53</v>
      </c>
      <c r="S51" s="1" t="s">
        <v>81</v>
      </c>
      <c r="T51" s="9">
        <v>0.46214120370370365</v>
      </c>
      <c r="U51" s="1">
        <v>41</v>
      </c>
      <c r="V51" s="1" t="s">
        <v>81</v>
      </c>
      <c r="W51" s="9">
        <v>0.46550925925925929</v>
      </c>
      <c r="X51" s="1">
        <v>48</v>
      </c>
      <c r="Y51" s="1" t="s">
        <v>81</v>
      </c>
      <c r="Z51" s="9">
        <v>0.51482638888888888</v>
      </c>
      <c r="AA51" s="1">
        <v>47</v>
      </c>
      <c r="AB51" s="1" t="s">
        <v>81</v>
      </c>
      <c r="AC51" s="9">
        <v>0.52079861111111114</v>
      </c>
      <c r="AD51" s="1">
        <v>44</v>
      </c>
      <c r="AE51" s="1" t="s">
        <v>81</v>
      </c>
      <c r="AF51" s="9">
        <v>0.54325231481481484</v>
      </c>
      <c r="AG51" s="1">
        <v>45</v>
      </c>
      <c r="AH51" s="1" t="s">
        <v>81</v>
      </c>
      <c r="AI51" s="9">
        <v>0.54745370370370372</v>
      </c>
      <c r="AJ51" s="1">
        <v>50</v>
      </c>
      <c r="AK51" s="1" t="s">
        <v>81</v>
      </c>
      <c r="AL51" s="9">
        <v>0.55403935185185182</v>
      </c>
      <c r="AM51" s="1">
        <v>40</v>
      </c>
      <c r="AN51" s="1" t="s">
        <v>81</v>
      </c>
      <c r="AO51" s="9">
        <v>0.55827546296296293</v>
      </c>
      <c r="AP51" s="1">
        <v>54</v>
      </c>
      <c r="AQ51" s="1" t="s">
        <v>81</v>
      </c>
      <c r="AR51" s="9">
        <v>0.55988425925925933</v>
      </c>
      <c r="AS51" s="1">
        <v>49</v>
      </c>
      <c r="AT51" s="1" t="s">
        <v>81</v>
      </c>
      <c r="AU51" s="9">
        <v>0.56105324074074081</v>
      </c>
      <c r="AV51" s="1">
        <v>33</v>
      </c>
      <c r="AW51" s="1" t="s">
        <v>81</v>
      </c>
      <c r="AX51" s="9">
        <v>0.61670138888888892</v>
      </c>
      <c r="AY51" s="1">
        <v>34</v>
      </c>
      <c r="AZ51" s="1" t="s">
        <v>81</v>
      </c>
      <c r="BA51" s="9">
        <v>0.61807870370370377</v>
      </c>
      <c r="BB51" s="1">
        <v>35</v>
      </c>
      <c r="BC51" s="1" t="s">
        <v>81</v>
      </c>
      <c r="BD51" s="9">
        <v>0.62648148148148153</v>
      </c>
      <c r="BE51" s="1">
        <v>36</v>
      </c>
      <c r="BF51" s="1" t="s">
        <v>81</v>
      </c>
      <c r="BG51" s="9">
        <v>0.63108796296296299</v>
      </c>
      <c r="BH51" s="1">
        <v>37</v>
      </c>
      <c r="BI51" s="1" t="s">
        <v>81</v>
      </c>
      <c r="BJ51" s="9">
        <v>0.64782407407407405</v>
      </c>
      <c r="BK51" s="1">
        <v>38</v>
      </c>
      <c r="BL51" s="1" t="s">
        <v>81</v>
      </c>
      <c r="BM51" s="9">
        <v>0.65068287037037031</v>
      </c>
      <c r="BN51" s="1">
        <v>51</v>
      </c>
      <c r="BO51" s="1" t="s">
        <v>81</v>
      </c>
      <c r="BP51" s="9">
        <v>0.66886574074074068</v>
      </c>
      <c r="BQ51" s="1">
        <v>52</v>
      </c>
      <c r="BR51" s="1" t="s">
        <v>81</v>
      </c>
      <c r="BS51" s="9">
        <v>0.67011574074074076</v>
      </c>
      <c r="BT51" s="9">
        <v>0.67846064814814822</v>
      </c>
      <c r="BU51" s="1"/>
      <c r="BV51" s="9">
        <f t="shared" si="1"/>
        <v>2.9861111111111338E-3</v>
      </c>
      <c r="BW51" s="9">
        <f t="shared" si="2"/>
        <v>3.368055555555638E-3</v>
      </c>
      <c r="BX51" s="9">
        <f t="shared" si="3"/>
        <v>5.9722222222222676E-3</v>
      </c>
      <c r="BY51" s="9">
        <f t="shared" si="4"/>
        <v>4.2013888888888795E-3</v>
      </c>
      <c r="BZ51" s="9">
        <f t="shared" si="5"/>
        <v>4.2361111111111072E-3</v>
      </c>
      <c r="CA51" s="9">
        <f t="shared" si="6"/>
        <v>1.1689814814814792E-3</v>
      </c>
      <c r="CB51" s="9">
        <f t="shared" si="7"/>
        <v>1.3773148148148451E-3</v>
      </c>
      <c r="CC51" s="9">
        <f t="shared" si="8"/>
        <v>4.6064814814814614E-3</v>
      </c>
      <c r="CD51" s="9">
        <f t="shared" si="9"/>
        <v>2.8587962962962621E-3</v>
      </c>
      <c r="CE51" s="9">
        <f t="shared" si="10"/>
        <v>1.2500000000000844E-3</v>
      </c>
      <c r="CF51" s="9"/>
      <c r="CG51" s="1">
        <f t="shared" si="11"/>
        <v>65</v>
      </c>
      <c r="CH51" s="2">
        <f t="shared" si="12"/>
        <v>47</v>
      </c>
      <c r="CI51" s="10">
        <f t="shared" si="13"/>
        <v>3.2025462962963158E-2</v>
      </c>
      <c r="CJ51" s="1" t="str">
        <f t="shared" si="72"/>
        <v xml:space="preserve">Björk Hauksdóttir </v>
      </c>
      <c r="CK51" s="1" t="str">
        <f t="shared" si="72"/>
        <v xml:space="preserve">HFR </v>
      </c>
      <c r="CL51" s="12">
        <f t="shared" si="69"/>
        <v>2.6620370370389335E-4</v>
      </c>
      <c r="CM51" s="12">
        <f t="shared" si="70"/>
        <v>1.9525462962963258E-2</v>
      </c>
      <c r="CN51" s="14">
        <f t="shared" si="71"/>
        <v>1.5620370370370731</v>
      </c>
      <c r="CO51" s="3" t="s">
        <v>112</v>
      </c>
      <c r="CP51" s="3">
        <v>12</v>
      </c>
      <c r="CQ51" s="1">
        <f t="shared" si="15"/>
        <v>2063168</v>
      </c>
      <c r="CR51" s="2">
        <f t="shared" si="73"/>
        <v>47</v>
      </c>
      <c r="CS51" s="10">
        <f t="shared" si="73"/>
        <v>3.2025462962963158E-2</v>
      </c>
      <c r="CT51" s="13">
        <f t="shared" si="17"/>
        <v>2.9861111111111338E-3</v>
      </c>
      <c r="CU51" s="2">
        <f t="shared" si="33"/>
        <v>47</v>
      </c>
      <c r="CV51" s="13">
        <f t="shared" si="34"/>
        <v>2.9861111111111338E-3</v>
      </c>
      <c r="CW51" s="2">
        <f t="shared" si="35"/>
        <v>47</v>
      </c>
      <c r="CX51" s="13">
        <f t="shared" si="18"/>
        <v>3.368055555555638E-3</v>
      </c>
      <c r="CY51" s="2">
        <f t="shared" si="36"/>
        <v>46</v>
      </c>
      <c r="CZ51" s="13">
        <f t="shared" si="37"/>
        <v>6.3541666666667718E-3</v>
      </c>
      <c r="DA51" s="2">
        <f t="shared" si="38"/>
        <v>47</v>
      </c>
      <c r="DB51" s="13">
        <f t="shared" si="19"/>
        <v>5.9722222222222676E-3</v>
      </c>
      <c r="DC51" s="2">
        <f t="shared" si="39"/>
        <v>46</v>
      </c>
      <c r="DD51" s="13">
        <f t="shared" si="40"/>
        <v>1.2326388888889039E-2</v>
      </c>
      <c r="DE51" s="2">
        <f t="shared" si="41"/>
        <v>47</v>
      </c>
      <c r="DF51" s="13">
        <f t="shared" si="20"/>
        <v>4.2013888888888795E-3</v>
      </c>
      <c r="DG51" s="2">
        <f t="shared" si="42"/>
        <v>46</v>
      </c>
      <c r="DH51" s="13">
        <f t="shared" si="43"/>
        <v>1.6527777777777919E-2</v>
      </c>
      <c r="DI51" s="2">
        <f t="shared" si="44"/>
        <v>47</v>
      </c>
      <c r="DJ51" s="13">
        <f t="shared" si="21"/>
        <v>4.2361111111111072E-3</v>
      </c>
      <c r="DK51" s="2">
        <f t="shared" si="45"/>
        <v>45</v>
      </c>
      <c r="DL51" s="13">
        <f t="shared" si="46"/>
        <v>2.0763888888889026E-2</v>
      </c>
      <c r="DM51" s="2">
        <f t="shared" si="47"/>
        <v>47</v>
      </c>
      <c r="DN51" s="13">
        <f t="shared" si="22"/>
        <v>1.1689814814814792E-3</v>
      </c>
      <c r="DO51" s="2">
        <f t="shared" si="48"/>
        <v>46</v>
      </c>
      <c r="DP51" s="13">
        <f t="shared" si="49"/>
        <v>2.1932870370370505E-2</v>
      </c>
      <c r="DQ51" s="2">
        <f t="shared" si="50"/>
        <v>47</v>
      </c>
      <c r="DR51" s="13">
        <f t="shared" si="23"/>
        <v>1.3773148148148451E-3</v>
      </c>
      <c r="DS51" s="2">
        <f t="shared" si="24"/>
        <v>45</v>
      </c>
      <c r="DT51" s="13">
        <f t="shared" si="51"/>
        <v>2.331018518518535E-2</v>
      </c>
      <c r="DU51" s="2">
        <f t="shared" si="25"/>
        <v>46</v>
      </c>
      <c r="DV51" s="13">
        <f t="shared" si="26"/>
        <v>4.6064814814814614E-3</v>
      </c>
      <c r="DW51" s="2">
        <f t="shared" si="27"/>
        <v>47</v>
      </c>
      <c r="DX51" s="13">
        <f t="shared" si="52"/>
        <v>2.7916666666666812E-2</v>
      </c>
      <c r="DY51" s="2">
        <f t="shared" si="28"/>
        <v>46</v>
      </c>
      <c r="DZ51" s="13">
        <f t="shared" si="29"/>
        <v>2.8587962962962621E-3</v>
      </c>
      <c r="EA51" s="2">
        <f t="shared" si="53"/>
        <v>47</v>
      </c>
      <c r="EB51" s="13">
        <f t="shared" si="54"/>
        <v>3.0775462962963074E-2</v>
      </c>
      <c r="EC51" s="2">
        <f t="shared" si="30"/>
        <v>47</v>
      </c>
      <c r="ED51" s="13">
        <f t="shared" si="31"/>
        <v>1.2500000000000844E-3</v>
      </c>
      <c r="EE51" s="2">
        <f t="shared" si="55"/>
        <v>47</v>
      </c>
      <c r="EF51" s="9">
        <f t="shared" si="56"/>
        <v>3.2025462962963158E-2</v>
      </c>
      <c r="EG51" s="2">
        <f t="shared" si="32"/>
        <v>47</v>
      </c>
      <c r="EH51" s="9">
        <f t="shared" si="57"/>
        <v>0</v>
      </c>
      <c r="EI51" s="1"/>
      <c r="EJ51" s="21" t="str">
        <f t="shared" si="58"/>
        <v xml:space="preserve">Björk Hauksdóttir </v>
      </c>
      <c r="EK51" s="2">
        <f t="shared" si="59"/>
        <v>47</v>
      </c>
      <c r="EL51" s="2">
        <f t="shared" si="60"/>
        <v>47</v>
      </c>
      <c r="EM51" s="2">
        <f t="shared" si="61"/>
        <v>47</v>
      </c>
      <c r="EN51" s="2">
        <f t="shared" si="62"/>
        <v>47</v>
      </c>
      <c r="EO51" s="2">
        <f t="shared" si="63"/>
        <v>47</v>
      </c>
      <c r="EP51" s="2">
        <f t="shared" si="64"/>
        <v>47</v>
      </c>
      <c r="EQ51" s="2">
        <f t="shared" si="65"/>
        <v>46</v>
      </c>
      <c r="ER51" s="2">
        <f t="shared" si="66"/>
        <v>46</v>
      </c>
      <c r="ES51" s="2">
        <f t="shared" si="67"/>
        <v>47</v>
      </c>
      <c r="ET51" s="2">
        <f t="shared" si="68"/>
        <v>47</v>
      </c>
    </row>
    <row r="52" spans="1:150" s="8" customFormat="1" x14ac:dyDescent="0.25">
      <c r="A52" s="1">
        <f t="shared" si="0"/>
        <v>92</v>
      </c>
      <c r="B52" s="1">
        <v>33</v>
      </c>
      <c r="C52" s="1">
        <v>2082000</v>
      </c>
      <c r="D52" s="1" t="s">
        <v>138</v>
      </c>
      <c r="E52" s="1" t="s">
        <v>86</v>
      </c>
      <c r="F52" s="1" t="s">
        <v>80</v>
      </c>
      <c r="G52" s="1" t="s">
        <v>81</v>
      </c>
      <c r="H52" s="9">
        <v>0.25428240740740743</v>
      </c>
      <c r="I52" s="1" t="s">
        <v>82</v>
      </c>
      <c r="J52" s="1">
        <v>20</v>
      </c>
      <c r="K52" s="9">
        <v>0.41315972222222225</v>
      </c>
      <c r="L52" s="1">
        <v>42</v>
      </c>
      <c r="M52" s="1" t="s">
        <v>81</v>
      </c>
      <c r="N52" s="9">
        <v>0.42971064814814813</v>
      </c>
      <c r="O52" s="1">
        <v>39</v>
      </c>
      <c r="P52" s="1" t="s">
        <v>81</v>
      </c>
      <c r="Q52" s="9">
        <v>0.43156250000000002</v>
      </c>
      <c r="R52" s="1">
        <v>53</v>
      </c>
      <c r="S52" s="1" t="s">
        <v>81</v>
      </c>
      <c r="T52" s="9">
        <v>0.45512731481481478</v>
      </c>
      <c r="U52" s="1">
        <v>41</v>
      </c>
      <c r="V52" s="1" t="s">
        <v>81</v>
      </c>
      <c r="W52" s="9">
        <v>0.45726851851851852</v>
      </c>
      <c r="X52" s="1">
        <v>48</v>
      </c>
      <c r="Y52" s="1" t="s">
        <v>81</v>
      </c>
      <c r="Z52" s="9">
        <v>0.50697916666666665</v>
      </c>
      <c r="AA52" s="1">
        <v>47</v>
      </c>
      <c r="AB52" s="1" t="s">
        <v>81</v>
      </c>
      <c r="AC52" s="9">
        <v>0.50981481481481483</v>
      </c>
      <c r="AD52" s="1">
        <v>44</v>
      </c>
      <c r="AE52" s="1" t="s">
        <v>81</v>
      </c>
      <c r="AF52" s="9">
        <v>0.53894675925925928</v>
      </c>
      <c r="AG52" s="1">
        <v>45</v>
      </c>
      <c r="AH52" s="1" t="s">
        <v>81</v>
      </c>
      <c r="AI52" s="9">
        <v>0.54163194444444451</v>
      </c>
      <c r="AJ52" s="1">
        <v>50</v>
      </c>
      <c r="AK52" s="1" t="s">
        <v>81</v>
      </c>
      <c r="AL52" s="9">
        <v>0.54888888888888887</v>
      </c>
      <c r="AM52" s="1">
        <v>40</v>
      </c>
      <c r="AN52" s="1" t="s">
        <v>81</v>
      </c>
      <c r="AO52" s="9">
        <v>0.55209490740740741</v>
      </c>
      <c r="AP52" s="1">
        <v>54</v>
      </c>
      <c r="AQ52" s="1" t="s">
        <v>81</v>
      </c>
      <c r="AR52" s="9">
        <v>0.55664351851851845</v>
      </c>
      <c r="AS52" s="1">
        <v>49</v>
      </c>
      <c r="AT52" s="1" t="s">
        <v>81</v>
      </c>
      <c r="AU52" s="9">
        <v>0.55743055555555554</v>
      </c>
      <c r="AV52" s="1">
        <v>33</v>
      </c>
      <c r="AW52" s="1" t="s">
        <v>81</v>
      </c>
      <c r="AX52" s="9">
        <v>0.61192129629629632</v>
      </c>
      <c r="AY52" s="1"/>
      <c r="AZ52" s="1"/>
      <c r="BA52" s="1"/>
      <c r="BB52" s="1">
        <v>35</v>
      </c>
      <c r="BC52" s="1" t="s">
        <v>81</v>
      </c>
      <c r="BD52" s="9">
        <v>0.61704861111111109</v>
      </c>
      <c r="BE52" s="1">
        <v>36</v>
      </c>
      <c r="BF52" s="1" t="s">
        <v>81</v>
      </c>
      <c r="BG52" s="9">
        <v>0.61971064814814814</v>
      </c>
      <c r="BH52" s="1">
        <v>37</v>
      </c>
      <c r="BI52" s="1" t="s">
        <v>81</v>
      </c>
      <c r="BJ52" s="9">
        <v>0.6411458333333333</v>
      </c>
      <c r="BK52" s="1">
        <v>38</v>
      </c>
      <c r="BL52" s="1" t="s">
        <v>81</v>
      </c>
      <c r="BM52" s="9">
        <v>0.64244212962962965</v>
      </c>
      <c r="BN52" s="1">
        <v>51</v>
      </c>
      <c r="BO52" s="1" t="s">
        <v>81</v>
      </c>
      <c r="BP52" s="9">
        <v>0.65734953703703702</v>
      </c>
      <c r="BQ52" s="1">
        <v>52</v>
      </c>
      <c r="BR52" s="1" t="s">
        <v>81</v>
      </c>
      <c r="BS52" s="9">
        <v>0.65818287037037038</v>
      </c>
      <c r="BT52" s="9">
        <v>0.66744212962962957</v>
      </c>
      <c r="BU52" s="1"/>
      <c r="BV52" s="9">
        <f t="shared" si="1"/>
        <v>1.8518518518518823E-3</v>
      </c>
      <c r="BW52" s="9">
        <f t="shared" si="2"/>
        <v>2.1412037037037424E-3</v>
      </c>
      <c r="BX52" s="9">
        <f t="shared" si="3"/>
        <v>2.8356481481481843E-3</v>
      </c>
      <c r="BY52" s="9">
        <f t="shared" si="4"/>
        <v>2.6851851851852349E-3</v>
      </c>
      <c r="BZ52" s="9">
        <f t="shared" si="5"/>
        <v>3.2060185185185386E-3</v>
      </c>
      <c r="CA52" s="9">
        <f t="shared" si="6"/>
        <v>7.8703703703708605E-4</v>
      </c>
      <c r="CB52" s="9">
        <f t="shared" si="7"/>
        <v>-0.61192129629629632</v>
      </c>
      <c r="CC52" s="9">
        <f t="shared" si="8"/>
        <v>2.6620370370370461E-3</v>
      </c>
      <c r="CD52" s="9">
        <f t="shared" si="9"/>
        <v>1.2962962962963509E-3</v>
      </c>
      <c r="CE52" s="9">
        <f t="shared" si="10"/>
        <v>8.3333333333335258E-4</v>
      </c>
      <c r="CF52" s="9">
        <v>1.3888888888888888E-2</v>
      </c>
      <c r="CG52" s="1">
        <f t="shared" si="11"/>
        <v>62</v>
      </c>
      <c r="CH52" s="2" t="s">
        <v>90</v>
      </c>
      <c r="CI52" s="10">
        <v>4.1666666666666664E-2</v>
      </c>
      <c r="CJ52" s="1" t="str">
        <f t="shared" si="72"/>
        <v xml:space="preserve">Ívar Örn hauksson </v>
      </c>
      <c r="CK52" s="1" t="str">
        <f t="shared" si="72"/>
        <v xml:space="preserve">Utan félags </v>
      </c>
      <c r="CL52" s="3"/>
      <c r="CM52" s="3"/>
      <c r="CN52" s="5"/>
      <c r="CO52" s="3"/>
      <c r="CP52" s="3"/>
      <c r="CQ52" s="1">
        <f t="shared" si="15"/>
        <v>2082000</v>
      </c>
      <c r="CR52" s="2" t="str">
        <f t="shared" si="73"/>
        <v>DQ</v>
      </c>
      <c r="CS52" s="10">
        <f t="shared" si="73"/>
        <v>4.1666666666666664E-2</v>
      </c>
      <c r="CT52" s="13">
        <f t="shared" si="17"/>
        <v>1.8518518518518823E-3</v>
      </c>
      <c r="CU52" s="2">
        <f t="shared" si="33"/>
        <v>26</v>
      </c>
      <c r="CV52" s="13">
        <f t="shared" si="34"/>
        <v>1.8518518518518823E-3</v>
      </c>
      <c r="CW52" s="2">
        <f t="shared" si="35"/>
        <v>26</v>
      </c>
      <c r="CX52" s="13">
        <f t="shared" si="18"/>
        <v>2.1412037037037424E-3</v>
      </c>
      <c r="CY52" s="2">
        <f t="shared" si="36"/>
        <v>25</v>
      </c>
      <c r="CZ52" s="13">
        <f t="shared" si="37"/>
        <v>3.9930555555556246E-3</v>
      </c>
      <c r="DA52" s="2">
        <f t="shared" si="38"/>
        <v>24</v>
      </c>
      <c r="DB52" s="13">
        <f t="shared" si="19"/>
        <v>2.8356481481481843E-3</v>
      </c>
      <c r="DC52" s="2">
        <f t="shared" si="39"/>
        <v>25</v>
      </c>
      <c r="DD52" s="13">
        <f t="shared" si="40"/>
        <v>6.828703703703809E-3</v>
      </c>
      <c r="DE52" s="2">
        <f t="shared" si="41"/>
        <v>24</v>
      </c>
      <c r="DF52" s="13">
        <f t="shared" si="20"/>
        <v>2.6851851851852349E-3</v>
      </c>
      <c r="DG52" s="2">
        <f t="shared" si="42"/>
        <v>31</v>
      </c>
      <c r="DH52" s="13">
        <f t="shared" si="43"/>
        <v>9.5138888888890438E-3</v>
      </c>
      <c r="DI52" s="2">
        <f t="shared" si="44"/>
        <v>25</v>
      </c>
      <c r="DJ52" s="13">
        <f t="shared" si="21"/>
        <v>3.2060185185185386E-3</v>
      </c>
      <c r="DK52" s="2">
        <f t="shared" si="45"/>
        <v>32</v>
      </c>
      <c r="DL52" s="13">
        <f t="shared" si="46"/>
        <v>1.2719907407407582E-2</v>
      </c>
      <c r="DM52" s="2">
        <f t="shared" si="47"/>
        <v>28</v>
      </c>
      <c r="DN52" s="13">
        <f t="shared" si="22"/>
        <v>7.8703703703708605E-4</v>
      </c>
      <c r="DO52" s="2">
        <f t="shared" si="48"/>
        <v>37</v>
      </c>
      <c r="DP52" s="13">
        <f t="shared" si="49"/>
        <v>1.3506944444444668E-2</v>
      </c>
      <c r="DQ52" s="2">
        <f t="shared" si="50"/>
        <v>29</v>
      </c>
      <c r="DR52" s="13"/>
      <c r="DS52" s="2"/>
      <c r="DT52" s="13"/>
      <c r="DU52" s="2"/>
      <c r="DV52" s="13">
        <f t="shared" si="26"/>
        <v>2.6620370370370461E-3</v>
      </c>
      <c r="DW52" s="2">
        <f t="shared" si="27"/>
        <v>36</v>
      </c>
      <c r="DX52" s="13"/>
      <c r="DY52" s="2"/>
      <c r="DZ52" s="13">
        <f t="shared" si="29"/>
        <v>1.2962962962963509E-3</v>
      </c>
      <c r="EA52" s="2">
        <f t="shared" si="53"/>
        <v>24</v>
      </c>
      <c r="EB52" s="13"/>
      <c r="EC52" s="2"/>
      <c r="ED52" s="13">
        <f t="shared" si="31"/>
        <v>8.3333333333335258E-4</v>
      </c>
      <c r="EE52" s="2">
        <f t="shared" si="55"/>
        <v>32</v>
      </c>
      <c r="EF52" s="9"/>
      <c r="EG52" s="2"/>
      <c r="EH52" s="9">
        <f t="shared" si="57"/>
        <v>-4.1666666666666664E-2</v>
      </c>
      <c r="EI52" s="1"/>
      <c r="EJ52" s="21"/>
      <c r="EK52" s="2"/>
      <c r="EL52" s="2"/>
      <c r="EM52" s="2"/>
      <c r="EN52" s="2"/>
      <c r="EO52" s="2"/>
      <c r="EP52" s="2"/>
      <c r="EQ52" s="2"/>
      <c r="ER52" s="2"/>
      <c r="ES52" s="2"/>
      <c r="ET52" s="2"/>
    </row>
    <row r="53" spans="1:150" s="8" customFormat="1" x14ac:dyDescent="0.25">
      <c r="A53" s="1">
        <f t="shared" si="0"/>
        <v>90</v>
      </c>
      <c r="B53" s="1">
        <v>40</v>
      </c>
      <c r="C53" s="1">
        <v>2081999</v>
      </c>
      <c r="D53" s="1" t="s">
        <v>139</v>
      </c>
      <c r="E53" s="1" t="s">
        <v>140</v>
      </c>
      <c r="F53" s="1" t="s">
        <v>80</v>
      </c>
      <c r="G53" s="1" t="s">
        <v>81</v>
      </c>
      <c r="H53" s="1" t="s">
        <v>89</v>
      </c>
      <c r="I53" s="1" t="s">
        <v>90</v>
      </c>
      <c r="J53" s="1">
        <v>20</v>
      </c>
      <c r="K53" s="9">
        <v>0.4138310185185185</v>
      </c>
      <c r="L53" s="1">
        <v>42</v>
      </c>
      <c r="M53" s="1" t="s">
        <v>81</v>
      </c>
      <c r="N53" s="9">
        <v>0.43124999999999997</v>
      </c>
      <c r="O53" s="1">
        <v>39</v>
      </c>
      <c r="P53" s="1" t="s">
        <v>81</v>
      </c>
      <c r="Q53" s="9">
        <v>0.43565972222222221</v>
      </c>
      <c r="R53" s="1">
        <v>53</v>
      </c>
      <c r="S53" s="1" t="s">
        <v>81</v>
      </c>
      <c r="T53" s="9">
        <v>0.46065972222222223</v>
      </c>
      <c r="U53" s="1">
        <v>41</v>
      </c>
      <c r="V53" s="1" t="s">
        <v>81</v>
      </c>
      <c r="W53" s="9">
        <v>0.46497685185185184</v>
      </c>
      <c r="X53" s="1">
        <v>48</v>
      </c>
      <c r="Y53" s="1" t="s">
        <v>81</v>
      </c>
      <c r="Z53" s="9">
        <v>0.51240740740740742</v>
      </c>
      <c r="AA53" s="1">
        <v>47</v>
      </c>
      <c r="AB53" s="1" t="s">
        <v>81</v>
      </c>
      <c r="AC53" s="9">
        <v>0.521550925925926</v>
      </c>
      <c r="AD53" s="1">
        <v>44</v>
      </c>
      <c r="AE53" s="1" t="s">
        <v>81</v>
      </c>
      <c r="AF53" s="9">
        <v>0.5444444444444444</v>
      </c>
      <c r="AG53" s="1">
        <v>45</v>
      </c>
      <c r="AH53" s="1" t="s">
        <v>81</v>
      </c>
      <c r="AI53" s="9">
        <v>0.5504282407407407</v>
      </c>
      <c r="AJ53" s="1">
        <v>50</v>
      </c>
      <c r="AK53" s="1" t="s">
        <v>81</v>
      </c>
      <c r="AL53" s="9">
        <v>0.5553703703703704</v>
      </c>
      <c r="AM53" s="1">
        <v>40</v>
      </c>
      <c r="AN53" s="1" t="s">
        <v>81</v>
      </c>
      <c r="AO53" s="9">
        <v>0.56092592592592594</v>
      </c>
      <c r="AP53" s="1"/>
      <c r="AQ53" s="1"/>
      <c r="AR53" s="1"/>
      <c r="AS53" s="1">
        <v>49</v>
      </c>
      <c r="AT53" s="1" t="s">
        <v>81</v>
      </c>
      <c r="AU53" s="9">
        <v>0.56337962962962962</v>
      </c>
      <c r="AV53" s="1">
        <v>33</v>
      </c>
      <c r="AW53" s="1" t="s">
        <v>81</v>
      </c>
      <c r="AX53" s="9">
        <v>0.61285879629629625</v>
      </c>
      <c r="AY53" s="1">
        <v>34</v>
      </c>
      <c r="AZ53" s="1" t="s">
        <v>81</v>
      </c>
      <c r="BA53" s="9">
        <v>0.61547453703703703</v>
      </c>
      <c r="BB53" s="1">
        <v>35</v>
      </c>
      <c r="BC53" s="1" t="s">
        <v>81</v>
      </c>
      <c r="BD53" s="9">
        <v>0.62091435185185184</v>
      </c>
      <c r="BE53" s="1"/>
      <c r="BF53" s="1"/>
      <c r="BG53" s="1"/>
      <c r="BH53" s="1">
        <v>37</v>
      </c>
      <c r="BI53" s="1" t="s">
        <v>81</v>
      </c>
      <c r="BJ53" s="9">
        <v>0.64129629629629636</v>
      </c>
      <c r="BK53" s="1">
        <v>38</v>
      </c>
      <c r="BL53" s="1" t="s">
        <v>81</v>
      </c>
      <c r="BM53" s="9">
        <v>0.64511574074074074</v>
      </c>
      <c r="BN53" s="1">
        <v>51</v>
      </c>
      <c r="BO53" s="1" t="s">
        <v>81</v>
      </c>
      <c r="BP53" s="9">
        <v>0.6578356481481481</v>
      </c>
      <c r="BQ53" s="1">
        <v>52</v>
      </c>
      <c r="BR53" s="1" t="s">
        <v>81</v>
      </c>
      <c r="BS53" s="9">
        <v>0.6592824074074074</v>
      </c>
      <c r="BT53" s="1" t="s">
        <v>89</v>
      </c>
      <c r="BU53" s="1"/>
      <c r="BV53" s="9">
        <f t="shared" si="1"/>
        <v>4.4097222222222454E-3</v>
      </c>
      <c r="BW53" s="9">
        <f t="shared" si="2"/>
        <v>4.3171296296296013E-3</v>
      </c>
      <c r="BX53" s="9">
        <f t="shared" si="3"/>
        <v>9.1435185185185786E-3</v>
      </c>
      <c r="BY53" s="9">
        <f t="shared" si="4"/>
        <v>5.9837962962963065E-3</v>
      </c>
      <c r="BZ53" s="9">
        <f t="shared" si="5"/>
        <v>5.5555555555555358E-3</v>
      </c>
      <c r="CA53" s="9">
        <f t="shared" si="6"/>
        <v>0.56337962962962962</v>
      </c>
      <c r="CB53" s="9">
        <f t="shared" si="7"/>
        <v>2.6157407407407796E-3</v>
      </c>
      <c r="CC53" s="9">
        <f t="shared" si="8"/>
        <v>-0.62091435185185184</v>
      </c>
      <c r="CD53" s="9">
        <f t="shared" si="9"/>
        <v>3.8194444444443754E-3</v>
      </c>
      <c r="CE53" s="9">
        <f t="shared" si="10"/>
        <v>1.4467592592593004E-3</v>
      </c>
      <c r="CF53" s="9">
        <v>1.3888888888888888E-2</v>
      </c>
      <c r="CG53" s="1">
        <f t="shared" si="11"/>
        <v>59</v>
      </c>
      <c r="CH53" s="2" t="s">
        <v>90</v>
      </c>
      <c r="CI53" s="10">
        <v>4.1666666666666664E-2</v>
      </c>
      <c r="CJ53" s="1" t="str">
        <f t="shared" si="72"/>
        <v xml:space="preserve">Corinna Hoffmann </v>
      </c>
      <c r="CK53" s="1" t="str">
        <f t="shared" si="72"/>
        <v xml:space="preserve">Ægir </v>
      </c>
      <c r="CL53" s="3"/>
      <c r="CM53" s="3"/>
      <c r="CN53" s="5"/>
      <c r="CO53" s="3" t="s">
        <v>112</v>
      </c>
      <c r="CP53" s="3"/>
      <c r="CQ53" s="1">
        <f t="shared" si="15"/>
        <v>2081999</v>
      </c>
      <c r="CR53" s="2" t="str">
        <f t="shared" si="73"/>
        <v>DQ</v>
      </c>
      <c r="CS53" s="10">
        <f t="shared" si="73"/>
        <v>4.1666666666666664E-2</v>
      </c>
      <c r="CT53" s="13">
        <f t="shared" si="17"/>
        <v>4.4097222222222454E-3</v>
      </c>
      <c r="CU53" s="2">
        <f t="shared" si="33"/>
        <v>49</v>
      </c>
      <c r="CV53" s="13">
        <f t="shared" si="34"/>
        <v>4.4097222222222454E-3</v>
      </c>
      <c r="CW53" s="2">
        <f t="shared" si="35"/>
        <v>49</v>
      </c>
      <c r="CX53" s="13">
        <f t="shared" si="18"/>
        <v>4.3171296296296013E-3</v>
      </c>
      <c r="CY53" s="2">
        <f t="shared" si="36"/>
        <v>49</v>
      </c>
      <c r="CZ53" s="13">
        <f t="shared" si="37"/>
        <v>8.7268518518518468E-3</v>
      </c>
      <c r="DA53" s="2">
        <f t="shared" si="38"/>
        <v>49</v>
      </c>
      <c r="DB53" s="13">
        <f t="shared" si="19"/>
        <v>9.1435185185185786E-3</v>
      </c>
      <c r="DC53" s="2">
        <f t="shared" si="39"/>
        <v>49</v>
      </c>
      <c r="DD53" s="13">
        <f t="shared" si="40"/>
        <v>1.7870370370370425E-2</v>
      </c>
      <c r="DE53" s="2">
        <f t="shared" si="41"/>
        <v>49</v>
      </c>
      <c r="DF53" s="13">
        <f t="shared" si="20"/>
        <v>5.9837962962963065E-3</v>
      </c>
      <c r="DG53" s="2">
        <f t="shared" si="42"/>
        <v>49</v>
      </c>
      <c r="DH53" s="13">
        <f t="shared" si="43"/>
        <v>2.3854166666666732E-2</v>
      </c>
      <c r="DI53" s="2">
        <f t="shared" si="44"/>
        <v>49</v>
      </c>
      <c r="DJ53" s="13">
        <f t="shared" si="21"/>
        <v>5.5555555555555358E-3</v>
      </c>
      <c r="DK53" s="2">
        <f t="shared" si="45"/>
        <v>49</v>
      </c>
      <c r="DL53" s="13">
        <f t="shared" si="46"/>
        <v>2.9409722222222268E-2</v>
      </c>
      <c r="DM53" s="2">
        <f t="shared" si="47"/>
        <v>49</v>
      </c>
      <c r="DN53" s="13">
        <f t="shared" si="22"/>
        <v>0.56337962962962962</v>
      </c>
      <c r="DO53" s="2">
        <f t="shared" si="48"/>
        <v>49</v>
      </c>
      <c r="DP53" s="13">
        <f t="shared" si="49"/>
        <v>0.59278935185185189</v>
      </c>
      <c r="DQ53" s="2">
        <f t="shared" si="50"/>
        <v>49</v>
      </c>
      <c r="DR53" s="13">
        <f>CB53</f>
        <v>2.6157407407407796E-3</v>
      </c>
      <c r="DS53" s="2">
        <f>RANK(DR53,$DR$5:$DR$53,1)</f>
        <v>48</v>
      </c>
      <c r="DT53" s="13">
        <f t="shared" si="51"/>
        <v>0.59540509259259267</v>
      </c>
      <c r="DU53" s="2">
        <f>RANK(DT53,$DT$5:$DT$53,1)</f>
        <v>48</v>
      </c>
      <c r="DV53" s="13"/>
      <c r="DW53" s="2"/>
      <c r="DX53" s="13"/>
      <c r="DY53" s="2"/>
      <c r="DZ53" s="13">
        <f t="shared" si="29"/>
        <v>3.8194444444443754E-3</v>
      </c>
      <c r="EA53" s="2">
        <f t="shared" si="53"/>
        <v>49</v>
      </c>
      <c r="EB53" s="13"/>
      <c r="EC53" s="2"/>
      <c r="ED53" s="13">
        <f t="shared" si="31"/>
        <v>1.4467592592593004E-3</v>
      </c>
      <c r="EE53" s="2">
        <f t="shared" si="55"/>
        <v>48</v>
      </c>
      <c r="EF53" s="9"/>
      <c r="EG53" s="2"/>
      <c r="EH53" s="9">
        <f t="shared" si="57"/>
        <v>-4.1666666666666664E-2</v>
      </c>
      <c r="EI53" s="1"/>
      <c r="EJ53" s="21"/>
      <c r="EK53" s="2"/>
      <c r="EL53" s="2"/>
      <c r="EM53" s="2"/>
      <c r="EN53" s="2"/>
      <c r="EO53" s="2"/>
      <c r="EP53" s="2"/>
      <c r="EQ53" s="2"/>
      <c r="ER53" s="2"/>
      <c r="ES53" s="2"/>
      <c r="ET53" s="2"/>
    </row>
    <row r="54" spans="1:150" s="8" customFormat="1" x14ac:dyDescent="0.25">
      <c r="K54" s="15"/>
      <c r="N54" s="15"/>
      <c r="Q54" s="15"/>
      <c r="T54" s="15"/>
      <c r="W54" s="15"/>
      <c r="Z54" s="15"/>
      <c r="AC54" s="15"/>
      <c r="AF54" s="15"/>
      <c r="AI54" s="15"/>
      <c r="AL54" s="15"/>
      <c r="AO54" s="15"/>
      <c r="AU54" s="15"/>
      <c r="AX54" s="15"/>
      <c r="BA54" s="15"/>
      <c r="BD54" s="15"/>
      <c r="BJ54" s="15"/>
      <c r="BM54" s="15"/>
      <c r="BP54" s="15"/>
      <c r="BS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H54" s="2" t="s">
        <v>90</v>
      </c>
      <c r="CI54" s="10" t="s">
        <v>80</v>
      </c>
      <c r="CJ54" s="1" t="s">
        <v>141</v>
      </c>
      <c r="CK54" s="1" t="s">
        <v>142</v>
      </c>
      <c r="CL54" s="3"/>
      <c r="CM54" s="3"/>
      <c r="CN54" s="5"/>
      <c r="CO54" s="3"/>
      <c r="CP54" s="3"/>
      <c r="CQ54" s="1"/>
      <c r="CR54" s="2"/>
      <c r="CS54" s="10"/>
      <c r="CT54" s="13"/>
      <c r="CU54" s="2"/>
      <c r="CV54" s="13"/>
      <c r="CW54" s="2"/>
      <c r="CX54" s="13"/>
      <c r="CY54" s="2"/>
      <c r="CZ54" s="13"/>
      <c r="DA54" s="2"/>
      <c r="DB54" s="13"/>
      <c r="DC54" s="2"/>
      <c r="DD54" s="13"/>
      <c r="DE54" s="2"/>
      <c r="DF54" s="13"/>
      <c r="DG54" s="2"/>
      <c r="DH54" s="13"/>
      <c r="DI54" s="2"/>
      <c r="DJ54" s="13"/>
      <c r="DK54" s="2"/>
      <c r="DL54" s="13"/>
      <c r="DM54" s="2"/>
      <c r="DN54" s="13"/>
      <c r="DO54" s="2"/>
      <c r="DP54" s="13"/>
      <c r="DQ54" s="2"/>
      <c r="DR54" s="13"/>
      <c r="DS54" s="2"/>
      <c r="DT54" s="13"/>
      <c r="DU54" s="2"/>
      <c r="DV54" s="13"/>
      <c r="DW54" s="2"/>
      <c r="DX54" s="13"/>
      <c r="DY54" s="2"/>
      <c r="DZ54" s="13"/>
      <c r="EA54" s="2"/>
      <c r="EB54" s="13"/>
      <c r="EC54" s="2"/>
      <c r="ED54" s="13"/>
      <c r="EE54" s="2"/>
      <c r="EF54" s="9"/>
      <c r="EG54" s="2"/>
      <c r="EH54" s="9"/>
      <c r="EI54" s="1"/>
      <c r="EJ54" s="21"/>
      <c r="EK54" s="2"/>
      <c r="EL54" s="2"/>
      <c r="EM54" s="2"/>
      <c r="EN54" s="2"/>
      <c r="EO54" s="2"/>
      <c r="EP54" s="2"/>
      <c r="EQ54" s="2"/>
      <c r="ER54" s="2"/>
      <c r="ES54" s="2"/>
      <c r="ET54" s="2"/>
    </row>
    <row r="57" spans="1:150" x14ac:dyDescent="0.25">
      <c r="CN57" s="16"/>
      <c r="CV57" s="17"/>
      <c r="CZ57" s="17"/>
      <c r="DD57" s="17"/>
      <c r="DH57" s="17"/>
      <c r="DL57" s="17"/>
      <c r="DP57" s="17"/>
      <c r="DT57" s="17"/>
      <c r="DX57" s="17"/>
      <c r="EB57" s="17"/>
      <c r="EF57" s="17"/>
    </row>
    <row r="58" spans="1:150" x14ac:dyDescent="0.25">
      <c r="H58" s="17"/>
      <c r="K58" s="17"/>
      <c r="N58" s="17"/>
      <c r="Q58" s="17"/>
      <c r="T58" s="17"/>
      <c r="W58" s="17"/>
      <c r="Z58" s="17"/>
      <c r="AC58" s="17"/>
      <c r="AF58" s="17"/>
      <c r="AI58" s="17"/>
      <c r="AL58" s="17"/>
      <c r="AO58" s="17"/>
      <c r="AR58" s="17"/>
      <c r="AU58" s="17"/>
      <c r="AX58" s="17"/>
      <c r="BA58" s="17"/>
      <c r="BD58" s="17"/>
      <c r="BG58" s="17"/>
      <c r="BJ58" s="17"/>
      <c r="BM58" s="17"/>
      <c r="BP58" s="17"/>
      <c r="BS58" s="17"/>
      <c r="BT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I58" s="18"/>
      <c r="CL58" s="18"/>
      <c r="CM58" s="18"/>
      <c r="CN58" s="19"/>
      <c r="CS58" s="18"/>
      <c r="CT58" s="17"/>
      <c r="CV58" s="17"/>
      <c r="CX58" s="17"/>
      <c r="CZ58" s="17"/>
      <c r="DB58" s="17"/>
      <c r="DD58" s="17"/>
      <c r="DF58" s="17"/>
      <c r="DH58" s="17"/>
      <c r="DJ58" s="17"/>
      <c r="DL58" s="17"/>
      <c r="DN58" s="17"/>
      <c r="DP58" s="17"/>
      <c r="DR58" s="17"/>
      <c r="DT58" s="17"/>
      <c r="DV58" s="17"/>
      <c r="DX58" s="17"/>
      <c r="DZ58" s="17"/>
      <c r="EB58" s="17"/>
      <c r="ED58" s="17"/>
      <c r="EF58" s="17"/>
      <c r="EH58" s="17"/>
    </row>
    <row r="59" spans="1:150" x14ac:dyDescent="0.25">
      <c r="H59" s="17"/>
      <c r="K59" s="17"/>
      <c r="N59" s="17"/>
      <c r="Q59" s="17"/>
      <c r="T59" s="17"/>
      <c r="W59" s="17"/>
      <c r="Z59" s="17"/>
      <c r="AC59" s="17"/>
      <c r="AF59" s="17"/>
      <c r="AI59" s="17"/>
      <c r="AL59" s="17"/>
      <c r="AO59" s="17"/>
      <c r="AR59" s="17"/>
      <c r="AU59" s="17"/>
      <c r="AX59" s="17"/>
      <c r="BA59" s="17"/>
      <c r="BD59" s="17"/>
      <c r="BG59" s="17"/>
      <c r="BJ59" s="17"/>
      <c r="BM59" s="17"/>
      <c r="BP59" s="17"/>
      <c r="BS59" s="17"/>
      <c r="BT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I59" s="18"/>
      <c r="CL59" s="18"/>
      <c r="CM59" s="18"/>
      <c r="CN59" s="19"/>
      <c r="CS59" s="18"/>
      <c r="CT59" s="17"/>
      <c r="CV59" s="17"/>
      <c r="CX59" s="17"/>
      <c r="CZ59" s="17"/>
      <c r="DB59" s="17"/>
      <c r="DD59" s="17"/>
      <c r="DF59" s="17"/>
      <c r="DH59" s="17"/>
      <c r="DJ59" s="17"/>
      <c r="DL59" s="17"/>
      <c r="DN59" s="17"/>
      <c r="DP59" s="17"/>
      <c r="DR59" s="17"/>
      <c r="DT59" s="17"/>
      <c r="DV59" s="17"/>
      <c r="DX59" s="17"/>
      <c r="DZ59" s="17"/>
      <c r="EB59" s="17"/>
      <c r="ED59" s="17"/>
      <c r="EF59" s="17"/>
      <c r="EH59" s="17"/>
    </row>
    <row r="60" spans="1:150" x14ac:dyDescent="0.25">
      <c r="H60" s="17"/>
      <c r="K60" s="17"/>
      <c r="N60" s="17"/>
      <c r="Q60" s="17"/>
      <c r="T60" s="17"/>
      <c r="W60" s="17"/>
      <c r="Z60" s="17"/>
      <c r="AC60" s="17"/>
      <c r="AF60" s="17"/>
      <c r="AI60" s="17"/>
      <c r="AL60" s="17"/>
      <c r="AO60" s="17"/>
      <c r="AR60" s="17"/>
      <c r="AU60" s="17"/>
      <c r="AX60" s="17"/>
      <c r="BA60" s="17"/>
      <c r="BD60" s="17"/>
      <c r="BG60" s="17"/>
      <c r="BJ60" s="17"/>
      <c r="BM60" s="17"/>
      <c r="BP60" s="17"/>
      <c r="BS60" s="17"/>
      <c r="BT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I60" s="18"/>
      <c r="CL60" s="18"/>
      <c r="CM60" s="18"/>
      <c r="CN60" s="19"/>
      <c r="CS60" s="18"/>
      <c r="CT60" s="17"/>
      <c r="CV60" s="17"/>
      <c r="CX60" s="17"/>
      <c r="CZ60" s="17"/>
      <c r="DB60" s="17"/>
      <c r="DD60" s="17"/>
      <c r="DF60" s="17"/>
      <c r="DH60" s="17"/>
      <c r="DJ60" s="17"/>
      <c r="DL60" s="17"/>
      <c r="DN60" s="17"/>
      <c r="DP60" s="17"/>
      <c r="DR60" s="17"/>
      <c r="DT60" s="17"/>
      <c r="DV60" s="17"/>
      <c r="DX60" s="17"/>
      <c r="DZ60" s="17"/>
      <c r="EB60" s="17"/>
      <c r="ED60" s="17"/>
      <c r="EF60" s="17"/>
      <c r="EH60" s="17"/>
    </row>
    <row r="61" spans="1:150" x14ac:dyDescent="0.25">
      <c r="H61" s="17"/>
      <c r="K61" s="17"/>
      <c r="N61" s="17"/>
      <c r="Q61" s="17"/>
      <c r="T61" s="17"/>
      <c r="W61" s="17"/>
      <c r="Z61" s="17"/>
      <c r="AC61" s="17"/>
      <c r="AF61" s="17"/>
      <c r="AI61" s="17"/>
      <c r="AL61" s="17"/>
      <c r="AO61" s="17"/>
      <c r="AR61" s="17"/>
      <c r="AU61" s="17"/>
      <c r="AX61" s="17"/>
      <c r="BA61" s="17"/>
      <c r="BD61" s="17"/>
      <c r="BG61" s="17"/>
      <c r="BJ61" s="17"/>
      <c r="BM61" s="17"/>
      <c r="BP61" s="17"/>
      <c r="BS61" s="17"/>
      <c r="BT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I61" s="18"/>
      <c r="CL61" s="18"/>
      <c r="CM61" s="18"/>
      <c r="CN61" s="19"/>
      <c r="CS61" s="18"/>
      <c r="CT61" s="17"/>
      <c r="CV61" s="17"/>
      <c r="CX61" s="17"/>
      <c r="CZ61" s="17"/>
      <c r="DB61" s="17"/>
      <c r="DD61" s="17"/>
      <c r="DF61" s="17"/>
      <c r="DH61" s="17"/>
      <c r="DJ61" s="17"/>
      <c r="DL61" s="17"/>
      <c r="DN61" s="17"/>
      <c r="DP61" s="17"/>
      <c r="DR61" s="17"/>
      <c r="DT61" s="17"/>
      <c r="DV61" s="17"/>
      <c r="DX61" s="17"/>
      <c r="DZ61" s="17"/>
      <c r="EB61" s="17"/>
      <c r="ED61" s="17"/>
      <c r="EF61" s="17"/>
      <c r="EH61" s="17"/>
    </row>
    <row r="62" spans="1:150" x14ac:dyDescent="0.25">
      <c r="H62" s="17"/>
      <c r="K62" s="17"/>
      <c r="N62" s="17"/>
      <c r="Q62" s="17"/>
      <c r="T62" s="17"/>
      <c r="W62" s="17"/>
      <c r="Z62" s="17"/>
      <c r="AC62" s="17"/>
      <c r="AF62" s="17"/>
      <c r="AI62" s="17"/>
      <c r="AL62" s="17"/>
      <c r="AO62" s="17"/>
      <c r="AR62" s="17"/>
      <c r="AU62" s="17"/>
      <c r="AX62" s="17"/>
      <c r="BA62" s="17"/>
      <c r="BD62" s="17"/>
      <c r="BG62" s="17"/>
      <c r="BJ62" s="17"/>
      <c r="BM62" s="17"/>
      <c r="BP62" s="17"/>
      <c r="BS62" s="17"/>
      <c r="BT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I62" s="18"/>
      <c r="CL62" s="18"/>
      <c r="CM62" s="18"/>
      <c r="CN62" s="19"/>
      <c r="CS62" s="18"/>
      <c r="CT62" s="17"/>
      <c r="CV62" s="17"/>
      <c r="CX62" s="17"/>
      <c r="CZ62" s="17"/>
      <c r="DB62" s="17"/>
      <c r="DD62" s="17"/>
      <c r="DF62" s="17"/>
      <c r="DH62" s="17"/>
      <c r="DJ62" s="17"/>
      <c r="DL62" s="17"/>
      <c r="DN62" s="17"/>
      <c r="DP62" s="17"/>
      <c r="DR62" s="17"/>
      <c r="DT62" s="17"/>
      <c r="DV62" s="17"/>
      <c r="DX62" s="17"/>
      <c r="DZ62" s="17"/>
      <c r="EB62" s="17"/>
      <c r="ED62" s="17"/>
      <c r="EF62" s="17"/>
      <c r="EH62" s="17"/>
    </row>
    <row r="63" spans="1:150" x14ac:dyDescent="0.25">
      <c r="H63" s="17"/>
      <c r="K63" s="17"/>
      <c r="N63" s="17"/>
      <c r="Q63" s="17"/>
      <c r="T63" s="17"/>
      <c r="W63" s="17"/>
      <c r="Z63" s="17"/>
      <c r="AC63" s="17"/>
      <c r="AF63" s="17"/>
      <c r="AI63" s="17"/>
      <c r="AL63" s="17"/>
      <c r="AO63" s="17"/>
      <c r="AR63" s="17"/>
      <c r="AU63" s="17"/>
      <c r="AX63" s="17"/>
      <c r="BA63" s="17"/>
      <c r="BD63" s="17"/>
      <c r="BG63" s="17"/>
      <c r="BJ63" s="17"/>
      <c r="BM63" s="17"/>
      <c r="BP63" s="17"/>
      <c r="BS63" s="17"/>
      <c r="BT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I63" s="18"/>
      <c r="CL63" s="18"/>
      <c r="CM63" s="18"/>
      <c r="CN63" s="19"/>
      <c r="CS63" s="18"/>
      <c r="CT63" s="17"/>
      <c r="CV63" s="17"/>
      <c r="CX63" s="17"/>
      <c r="CZ63" s="17"/>
      <c r="DB63" s="17"/>
      <c r="DD63" s="17"/>
      <c r="DF63" s="17"/>
      <c r="DH63" s="17"/>
      <c r="DJ63" s="17"/>
      <c r="DL63" s="17"/>
      <c r="DN63" s="17"/>
      <c r="DP63" s="17"/>
      <c r="DR63" s="17"/>
      <c r="DT63" s="17"/>
      <c r="DV63" s="17"/>
      <c r="DX63" s="17"/>
      <c r="DZ63" s="17"/>
      <c r="EB63" s="17"/>
      <c r="ED63" s="17"/>
      <c r="EF63" s="17"/>
      <c r="EH63" s="17"/>
    </row>
    <row r="64" spans="1:150" x14ac:dyDescent="0.25">
      <c r="H64" s="17"/>
      <c r="K64" s="17"/>
      <c r="N64" s="17"/>
      <c r="Q64" s="17"/>
      <c r="T64" s="17"/>
      <c r="W64" s="17"/>
      <c r="Z64" s="17"/>
      <c r="AC64" s="17"/>
      <c r="AF64" s="17"/>
      <c r="AI64" s="17"/>
      <c r="AL64" s="17"/>
      <c r="AO64" s="17"/>
      <c r="AR64" s="17"/>
      <c r="AU64" s="17"/>
      <c r="AX64" s="17"/>
      <c r="BA64" s="17"/>
      <c r="BD64" s="17"/>
      <c r="BG64" s="17"/>
      <c r="BJ64" s="17"/>
      <c r="BM64" s="17"/>
      <c r="BP64" s="17"/>
      <c r="BS64" s="17"/>
      <c r="BT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I64" s="18"/>
      <c r="CL64" s="18"/>
      <c r="CM64" s="18"/>
      <c r="CN64" s="19"/>
      <c r="CS64" s="18"/>
      <c r="CT64" s="17"/>
      <c r="CV64" s="17"/>
      <c r="CX64" s="17"/>
      <c r="CZ64" s="17"/>
      <c r="DB64" s="17"/>
      <c r="DD64" s="17"/>
      <c r="DF64" s="17"/>
      <c r="DH64" s="17"/>
      <c r="DJ64" s="17"/>
      <c r="DL64" s="17"/>
      <c r="DN64" s="17"/>
      <c r="DP64" s="17"/>
      <c r="DR64" s="17"/>
      <c r="DT64" s="17"/>
      <c r="DV64" s="17"/>
      <c r="DX64" s="17"/>
      <c r="DZ64" s="17"/>
      <c r="EB64" s="17"/>
      <c r="ED64" s="17"/>
      <c r="EF64" s="17"/>
      <c r="EH64" s="17"/>
    </row>
    <row r="65" spans="8:138" x14ac:dyDescent="0.25">
      <c r="H65" s="17"/>
      <c r="K65" s="17"/>
      <c r="N65" s="17"/>
      <c r="Q65" s="17"/>
      <c r="T65" s="17"/>
      <c r="W65" s="17"/>
      <c r="Z65" s="17"/>
      <c r="AC65" s="17"/>
      <c r="AF65" s="17"/>
      <c r="AI65" s="17"/>
      <c r="AL65" s="17"/>
      <c r="AO65" s="17"/>
      <c r="AR65" s="17"/>
      <c r="AU65" s="17"/>
      <c r="AX65" s="17"/>
      <c r="BA65" s="17"/>
      <c r="BD65" s="17"/>
      <c r="BG65" s="17"/>
      <c r="BJ65" s="17"/>
      <c r="BM65" s="17"/>
      <c r="BP65" s="17"/>
      <c r="BS65" s="17"/>
      <c r="BT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I65" s="18"/>
      <c r="CL65" s="18"/>
      <c r="CM65" s="18"/>
      <c r="CN65" s="19"/>
      <c r="CS65" s="18"/>
      <c r="CT65" s="17"/>
      <c r="CV65" s="17"/>
      <c r="CX65" s="17"/>
      <c r="CZ65" s="17"/>
      <c r="DB65" s="17"/>
      <c r="DD65" s="17"/>
      <c r="DF65" s="17"/>
      <c r="DH65" s="17"/>
      <c r="DJ65" s="17"/>
      <c r="DL65" s="17"/>
      <c r="DN65" s="17"/>
      <c r="DP65" s="17"/>
      <c r="DR65" s="17"/>
      <c r="DT65" s="17"/>
      <c r="DV65" s="17"/>
      <c r="DX65" s="17"/>
      <c r="DZ65" s="17"/>
      <c r="EB65" s="17"/>
      <c r="ED65" s="17"/>
      <c r="EF65" s="17"/>
      <c r="EH65" s="17"/>
    </row>
    <row r="66" spans="8:138" x14ac:dyDescent="0.25">
      <c r="H66" s="17"/>
      <c r="K66" s="17"/>
      <c r="N66" s="17"/>
      <c r="Q66" s="17"/>
      <c r="T66" s="17"/>
      <c r="W66" s="17"/>
      <c r="Z66" s="17"/>
      <c r="AC66" s="17"/>
      <c r="AF66" s="17"/>
      <c r="AI66" s="17"/>
      <c r="AL66" s="17"/>
      <c r="AO66" s="17"/>
      <c r="AR66" s="17"/>
      <c r="AU66" s="17"/>
      <c r="AX66" s="17"/>
      <c r="BA66" s="17"/>
      <c r="BD66" s="17"/>
      <c r="BG66" s="17"/>
      <c r="BJ66" s="17"/>
      <c r="BM66" s="17"/>
      <c r="BP66" s="17"/>
      <c r="BS66" s="17"/>
      <c r="BT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I66" s="18"/>
      <c r="CL66" s="18"/>
      <c r="CM66" s="18"/>
      <c r="CN66" s="19"/>
      <c r="CS66" s="18"/>
      <c r="CT66" s="17"/>
      <c r="CV66" s="17"/>
      <c r="CX66" s="17"/>
      <c r="CZ66" s="17"/>
      <c r="DB66" s="17"/>
      <c r="DD66" s="17"/>
      <c r="DF66" s="17"/>
      <c r="DH66" s="17"/>
      <c r="DJ66" s="17"/>
      <c r="DL66" s="17"/>
      <c r="DN66" s="17"/>
      <c r="DP66" s="17"/>
      <c r="DR66" s="17"/>
      <c r="DT66" s="17"/>
      <c r="DV66" s="17"/>
      <c r="DX66" s="17"/>
      <c r="DZ66" s="17"/>
      <c r="EB66" s="17"/>
      <c r="ED66" s="17"/>
      <c r="EF66" s="17"/>
      <c r="EH66" s="17"/>
    </row>
    <row r="67" spans="8:138" x14ac:dyDescent="0.25">
      <c r="H67" s="17"/>
      <c r="K67" s="17"/>
      <c r="N67" s="17"/>
      <c r="Q67" s="17"/>
      <c r="T67" s="17"/>
      <c r="W67" s="17"/>
      <c r="Z67" s="17"/>
      <c r="AC67" s="17"/>
      <c r="AF67" s="17"/>
      <c r="AI67" s="17"/>
      <c r="AL67" s="17"/>
      <c r="AO67" s="17"/>
      <c r="AR67" s="17"/>
      <c r="AU67" s="17"/>
      <c r="AX67" s="17"/>
      <c r="BA67" s="17"/>
      <c r="BD67" s="17"/>
      <c r="BG67" s="17"/>
      <c r="BJ67" s="17"/>
      <c r="BM67" s="17"/>
      <c r="BP67" s="17"/>
      <c r="BS67" s="17"/>
      <c r="BT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I67" s="18"/>
      <c r="CL67" s="18"/>
      <c r="CM67" s="18"/>
      <c r="CN67" s="19"/>
      <c r="CS67" s="18"/>
      <c r="CT67" s="17"/>
      <c r="CV67" s="17"/>
      <c r="CX67" s="17"/>
      <c r="CZ67" s="17"/>
      <c r="DB67" s="17"/>
      <c r="DD67" s="17"/>
      <c r="DF67" s="17"/>
      <c r="DH67" s="17"/>
      <c r="DJ67" s="17"/>
      <c r="DL67" s="17"/>
      <c r="DN67" s="17"/>
      <c r="DP67" s="17"/>
      <c r="DR67" s="17"/>
      <c r="DT67" s="17"/>
      <c r="DV67" s="17"/>
      <c r="DX67" s="17"/>
      <c r="DZ67" s="17"/>
      <c r="EB67" s="17"/>
      <c r="ED67" s="17"/>
      <c r="EF67" s="17"/>
      <c r="EH67" s="17"/>
    </row>
    <row r="68" spans="8:138" x14ac:dyDescent="0.25">
      <c r="H68" s="17"/>
      <c r="K68" s="17"/>
      <c r="N68" s="17"/>
      <c r="Q68" s="17"/>
      <c r="T68" s="17"/>
      <c r="W68" s="17"/>
      <c r="Z68" s="17"/>
      <c r="AC68" s="17"/>
      <c r="AF68" s="17"/>
      <c r="AI68" s="17"/>
      <c r="AL68" s="17"/>
      <c r="AO68" s="17"/>
      <c r="AR68" s="17"/>
      <c r="AU68" s="17"/>
      <c r="AX68" s="17"/>
      <c r="BA68" s="17"/>
      <c r="BD68" s="17"/>
      <c r="BG68" s="17"/>
      <c r="BJ68" s="17"/>
      <c r="BM68" s="17"/>
      <c r="BP68" s="17"/>
      <c r="BS68" s="17"/>
      <c r="BT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I68" s="18"/>
      <c r="CL68" s="18"/>
      <c r="CM68" s="18"/>
      <c r="CN68" s="19"/>
      <c r="CS68" s="18"/>
      <c r="CT68" s="17"/>
      <c r="CV68" s="17"/>
      <c r="CX68" s="17"/>
      <c r="CZ68" s="17"/>
      <c r="DB68" s="17"/>
      <c r="DD68" s="17"/>
      <c r="DF68" s="17"/>
      <c r="DH68" s="17"/>
      <c r="DJ68" s="17"/>
      <c r="DL68" s="17"/>
      <c r="DN68" s="17"/>
      <c r="DP68" s="17"/>
      <c r="DR68" s="17"/>
      <c r="DT68" s="17"/>
      <c r="DV68" s="17"/>
      <c r="DX68" s="17"/>
      <c r="DZ68" s="17"/>
      <c r="EB68" s="17"/>
      <c r="ED68" s="17"/>
      <c r="EF68" s="17"/>
      <c r="EH68" s="17"/>
    </row>
    <row r="69" spans="8:138" x14ac:dyDescent="0.25">
      <c r="H69" s="17"/>
      <c r="K69" s="17"/>
      <c r="N69" s="17"/>
      <c r="Q69" s="17"/>
      <c r="T69" s="17"/>
      <c r="W69" s="17"/>
      <c r="Z69" s="17"/>
      <c r="AC69" s="17"/>
      <c r="AF69" s="17"/>
      <c r="AI69" s="17"/>
      <c r="AL69" s="17"/>
      <c r="AO69" s="17"/>
      <c r="AR69" s="17"/>
      <c r="AU69" s="17"/>
      <c r="AX69" s="17"/>
      <c r="BA69" s="17"/>
      <c r="BD69" s="17"/>
      <c r="BG69" s="17"/>
      <c r="BJ69" s="17"/>
      <c r="BM69" s="17"/>
      <c r="BP69" s="17"/>
      <c r="BS69" s="17"/>
      <c r="BT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I69" s="18"/>
      <c r="CL69" s="18"/>
      <c r="CM69" s="18"/>
      <c r="CN69" s="19"/>
      <c r="CS69" s="18"/>
      <c r="CT69" s="17"/>
      <c r="CV69" s="17"/>
      <c r="CX69" s="17"/>
      <c r="CZ69" s="17"/>
      <c r="DB69" s="17"/>
      <c r="DD69" s="17"/>
      <c r="DF69" s="17"/>
      <c r="DH69" s="17"/>
      <c r="DJ69" s="17"/>
      <c r="DL69" s="17"/>
      <c r="DN69" s="17"/>
      <c r="DP69" s="17"/>
      <c r="DR69" s="17"/>
      <c r="DT69" s="17"/>
      <c r="DV69" s="17"/>
      <c r="DX69" s="17"/>
      <c r="DZ69" s="17"/>
      <c r="EB69" s="17"/>
      <c r="ED69" s="17"/>
      <c r="EF69" s="17"/>
      <c r="EH69" s="17"/>
    </row>
    <row r="70" spans="8:138" x14ac:dyDescent="0.25">
      <c r="K70" s="17"/>
      <c r="N70" s="17"/>
      <c r="Q70" s="17"/>
      <c r="T70" s="17"/>
      <c r="W70" s="17"/>
      <c r="Z70" s="17"/>
      <c r="AC70" s="17"/>
      <c r="AF70" s="17"/>
      <c r="AI70" s="17"/>
      <c r="AL70" s="17"/>
      <c r="AO70" s="17"/>
      <c r="AU70" s="17"/>
      <c r="AX70" s="17"/>
      <c r="BA70" s="17"/>
      <c r="BD70" s="17"/>
      <c r="BJ70" s="17"/>
      <c r="BM70" s="17"/>
      <c r="BP70" s="17"/>
      <c r="BS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I70" s="18"/>
      <c r="CN70" s="16"/>
      <c r="CS70" s="18"/>
      <c r="CT70" s="17"/>
      <c r="CV70" s="17"/>
      <c r="CX70" s="17"/>
      <c r="CZ70" s="17"/>
      <c r="DB70" s="17"/>
      <c r="DD70" s="17"/>
      <c r="DF70" s="17"/>
      <c r="DH70" s="17"/>
      <c r="DJ70" s="17"/>
      <c r="DL70" s="17"/>
      <c r="DN70" s="17"/>
      <c r="DP70" s="17"/>
      <c r="DR70" s="17"/>
      <c r="DT70" s="17"/>
      <c r="DV70" s="17"/>
      <c r="DX70" s="17"/>
      <c r="DZ70" s="17"/>
      <c r="EB70" s="17"/>
      <c r="ED70" s="17"/>
      <c r="EF70" s="17"/>
      <c r="EH70" s="17"/>
    </row>
  </sheetData>
  <mergeCells count="1">
    <mergeCell ref="CH1:DK1"/>
  </mergeCells>
  <conditionalFormatting sqref="AY5:AY54">
    <cfRule type="cellIs" dxfId="32" priority="27" operator="notEqual">
      <formula>34</formula>
    </cfRule>
  </conditionalFormatting>
  <conditionalFormatting sqref="CG5:CG54">
    <cfRule type="cellIs" dxfId="31" priority="25" operator="notEqual">
      <formula>65</formula>
    </cfRule>
    <cfRule type="cellIs" priority="26" operator="notEqual">
      <formula>65</formula>
    </cfRule>
  </conditionalFormatting>
  <conditionalFormatting sqref="CU5:CV54">
    <cfRule type="cellIs" dxfId="30" priority="24" operator="between">
      <formula>1</formula>
      <formula>10</formula>
    </cfRule>
  </conditionalFormatting>
  <conditionalFormatting sqref="CY5:CY54">
    <cfRule type="cellIs" dxfId="29" priority="23" operator="between">
      <formula>1</formula>
      <formula>10</formula>
    </cfRule>
  </conditionalFormatting>
  <conditionalFormatting sqref="DC5:DD54">
    <cfRule type="cellIs" dxfId="28" priority="22" operator="between">
      <formula>1</formula>
      <formula>10</formula>
    </cfRule>
  </conditionalFormatting>
  <conditionalFormatting sqref="DG5:DH54">
    <cfRule type="cellIs" dxfId="27" priority="21" operator="between">
      <formula>1</formula>
      <formula>10</formula>
    </cfRule>
  </conditionalFormatting>
  <conditionalFormatting sqref="DK5:DL54">
    <cfRule type="cellIs" dxfId="26" priority="20" operator="between">
      <formula>1</formula>
      <formula>10</formula>
    </cfRule>
  </conditionalFormatting>
  <conditionalFormatting sqref="DO5:DP54">
    <cfRule type="cellIs" dxfId="25" priority="19" operator="between">
      <formula>1</formula>
      <formula>10</formula>
    </cfRule>
  </conditionalFormatting>
  <conditionalFormatting sqref="DS5:DT54">
    <cfRule type="cellIs" dxfId="24" priority="18" operator="between">
      <formula>1</formula>
      <formula>10</formula>
    </cfRule>
  </conditionalFormatting>
  <conditionalFormatting sqref="DW5:DX54">
    <cfRule type="cellIs" dxfId="23" priority="17" operator="between">
      <formula>1</formula>
      <formula>10</formula>
    </cfRule>
  </conditionalFormatting>
  <conditionalFormatting sqref="EA5:EB54">
    <cfRule type="cellIs" dxfId="22" priority="16" operator="between">
      <formula>1</formula>
      <formula>10</formula>
    </cfRule>
  </conditionalFormatting>
  <conditionalFormatting sqref="EE5:EE54">
    <cfRule type="cellIs" dxfId="21" priority="15" operator="between">
      <formula>1</formula>
      <formula>10</formula>
    </cfRule>
  </conditionalFormatting>
  <conditionalFormatting sqref="CU4">
    <cfRule type="cellIs" dxfId="20" priority="12" operator="between">
      <formula>21</formula>
      <formula>30</formula>
    </cfRule>
    <cfRule type="cellIs" dxfId="19" priority="13" operator="between">
      <formula>11</formula>
      <formula>20</formula>
    </cfRule>
  </conditionalFormatting>
  <conditionalFormatting sqref="CU4">
    <cfRule type="cellIs" dxfId="18" priority="14" operator="between">
      <formula>0</formula>
      <formula>10</formula>
    </cfRule>
  </conditionalFormatting>
  <conditionalFormatting sqref="CZ5:CZ54">
    <cfRule type="cellIs" dxfId="17" priority="11" operator="between">
      <formula>1</formula>
      <formula>10</formula>
    </cfRule>
  </conditionalFormatting>
  <conditionalFormatting sqref="CW5:CW54">
    <cfRule type="cellIs" dxfId="16" priority="10" operator="between">
      <formula>1</formula>
      <formula>10</formula>
    </cfRule>
  </conditionalFormatting>
  <conditionalFormatting sqref="DA5:DA54">
    <cfRule type="cellIs" dxfId="15" priority="9" operator="between">
      <formula>1</formula>
      <formula>10</formula>
    </cfRule>
  </conditionalFormatting>
  <conditionalFormatting sqref="DE5:DE54">
    <cfRule type="cellIs" dxfId="14" priority="8" operator="between">
      <formula>1</formula>
      <formula>10</formula>
    </cfRule>
  </conditionalFormatting>
  <conditionalFormatting sqref="DI5:DI54">
    <cfRule type="cellIs" dxfId="13" priority="7" operator="between">
      <formula>1</formula>
      <formula>10</formula>
    </cfRule>
  </conditionalFormatting>
  <conditionalFormatting sqref="DM5:DM54">
    <cfRule type="cellIs" dxfId="12" priority="6" operator="between">
      <formula>1</formula>
      <formula>10</formula>
    </cfRule>
  </conditionalFormatting>
  <conditionalFormatting sqref="DQ5:DQ54">
    <cfRule type="cellIs" dxfId="11" priority="5" operator="between">
      <formula>1</formula>
      <formula>10</formula>
    </cfRule>
  </conditionalFormatting>
  <conditionalFormatting sqref="DU5:DU54">
    <cfRule type="cellIs" dxfId="10" priority="4" operator="between">
      <formula>1</formula>
      <formula>10</formula>
    </cfRule>
  </conditionalFormatting>
  <conditionalFormatting sqref="DY5:DY54">
    <cfRule type="cellIs" dxfId="9" priority="3" operator="between">
      <formula>1</formula>
      <formula>10</formula>
    </cfRule>
  </conditionalFormatting>
  <conditionalFormatting sqref="EC5:EC54">
    <cfRule type="cellIs" dxfId="8" priority="2" operator="between">
      <formula>1</formula>
      <formula>10</formula>
    </cfRule>
  </conditionalFormatting>
  <conditionalFormatting sqref="EG5:EG54">
    <cfRule type="cellIs" dxfId="7" priority="1" operator="between">
      <formula>1</formula>
      <formula>10</formula>
    </cfRule>
  </conditionalFormatting>
  <pageMargins left="0.7" right="0.7" top="0.75" bottom="0.75" header="0.3" footer="0.3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17"/>
  <sheetViews>
    <sheetView topLeftCell="CH1" zoomScaleNormal="100" workbookViewId="0">
      <selection activeCell="EG17" sqref="DN11:EG17"/>
    </sheetView>
  </sheetViews>
  <sheetFormatPr defaultRowHeight="15" x14ac:dyDescent="0.25"/>
  <cols>
    <col min="1" max="2" width="4" hidden="1" customWidth="1"/>
    <col min="3" max="3" width="9.85546875" hidden="1" customWidth="1"/>
    <col min="4" max="4" width="28.42578125" hidden="1" customWidth="1"/>
    <col min="5" max="5" width="26.28515625" hidden="1" customWidth="1"/>
    <col min="6" max="6" width="4.85546875" hidden="1" customWidth="1"/>
    <col min="7" max="7" width="2.7109375" hidden="1" customWidth="1"/>
    <col min="8" max="8" width="9.7109375" hidden="1" customWidth="1"/>
    <col min="9" max="9" width="4.85546875" hidden="1" customWidth="1"/>
    <col min="10" max="10" width="4" hidden="1" customWidth="1"/>
    <col min="11" max="11" width="9.7109375" hidden="1" customWidth="1"/>
    <col min="12" max="12" width="4" hidden="1" customWidth="1"/>
    <col min="13" max="13" width="2.7109375" hidden="1" customWidth="1"/>
    <col min="14" max="14" width="9.140625" hidden="1" customWidth="1"/>
    <col min="15" max="15" width="4" hidden="1" customWidth="1"/>
    <col min="16" max="16" width="2.7109375" hidden="1" customWidth="1"/>
    <col min="17" max="17" width="9.140625" hidden="1" customWidth="1"/>
    <col min="18" max="18" width="4" hidden="1" customWidth="1"/>
    <col min="19" max="19" width="2.7109375" hidden="1" customWidth="1"/>
    <col min="20" max="20" width="9.140625" hidden="1" customWidth="1"/>
    <col min="21" max="21" width="4" hidden="1" customWidth="1"/>
    <col min="22" max="22" width="2.7109375" hidden="1" customWidth="1"/>
    <col min="23" max="23" width="9.140625" hidden="1" customWidth="1"/>
    <col min="24" max="24" width="4" hidden="1" customWidth="1"/>
    <col min="25" max="25" width="2.7109375" hidden="1" customWidth="1"/>
    <col min="26" max="26" width="9.140625" hidden="1" customWidth="1"/>
    <col min="27" max="27" width="4" hidden="1" customWidth="1"/>
    <col min="28" max="28" width="2.7109375" hidden="1" customWidth="1"/>
    <col min="29" max="29" width="9.140625" hidden="1" customWidth="1"/>
    <col min="30" max="30" width="4" hidden="1" customWidth="1"/>
    <col min="31" max="31" width="2.7109375" hidden="1" customWidth="1"/>
    <col min="32" max="32" width="9.140625" hidden="1" customWidth="1"/>
    <col min="33" max="33" width="4" hidden="1" customWidth="1"/>
    <col min="34" max="34" width="2.7109375" hidden="1" customWidth="1"/>
    <col min="35" max="35" width="9.140625" hidden="1" customWidth="1"/>
    <col min="36" max="36" width="4" hidden="1" customWidth="1"/>
    <col min="37" max="37" width="2.7109375" hidden="1" customWidth="1"/>
    <col min="38" max="38" width="9.140625" hidden="1" customWidth="1"/>
    <col min="39" max="39" width="4" hidden="1" customWidth="1"/>
    <col min="40" max="40" width="2.7109375" hidden="1" customWidth="1"/>
    <col min="41" max="41" width="9.140625" hidden="1" customWidth="1"/>
    <col min="42" max="42" width="4" hidden="1" customWidth="1"/>
    <col min="43" max="43" width="2.7109375" hidden="1" customWidth="1"/>
    <col min="44" max="44" width="9.140625" hidden="1" customWidth="1"/>
    <col min="45" max="45" width="4" hidden="1" customWidth="1"/>
    <col min="46" max="46" width="2.7109375" hidden="1" customWidth="1"/>
    <col min="47" max="47" width="9.140625" hidden="1" customWidth="1"/>
    <col min="48" max="48" width="4" hidden="1" customWidth="1"/>
    <col min="49" max="49" width="2.7109375" hidden="1" customWidth="1"/>
    <col min="50" max="50" width="9.140625" hidden="1" customWidth="1"/>
    <col min="51" max="51" width="4" hidden="1" customWidth="1"/>
    <col min="52" max="52" width="2.7109375" hidden="1" customWidth="1"/>
    <col min="53" max="53" width="9.140625" hidden="1" customWidth="1"/>
    <col min="54" max="54" width="4" hidden="1" customWidth="1"/>
    <col min="55" max="55" width="2.7109375" hidden="1" customWidth="1"/>
    <col min="56" max="56" width="9.140625" hidden="1" customWidth="1"/>
    <col min="57" max="57" width="4" hidden="1" customWidth="1"/>
    <col min="58" max="58" width="2.7109375" hidden="1" customWidth="1"/>
    <col min="59" max="59" width="9.140625" hidden="1" customWidth="1"/>
    <col min="60" max="60" width="4" hidden="1" customWidth="1"/>
    <col min="61" max="61" width="2.7109375" hidden="1" customWidth="1"/>
    <col min="62" max="62" width="9.140625" hidden="1" customWidth="1"/>
    <col min="63" max="63" width="4" hidden="1" customWidth="1"/>
    <col min="64" max="64" width="2.7109375" hidden="1" customWidth="1"/>
    <col min="65" max="65" width="9.140625" hidden="1" customWidth="1"/>
    <col min="66" max="66" width="4" hidden="1" customWidth="1"/>
    <col min="67" max="67" width="2.7109375" hidden="1" customWidth="1"/>
    <col min="68" max="68" width="9.140625" hidden="1" customWidth="1"/>
    <col min="69" max="69" width="4" hidden="1" customWidth="1"/>
    <col min="70" max="70" width="2.7109375" hidden="1" customWidth="1"/>
    <col min="71" max="71" width="9.140625" hidden="1" customWidth="1"/>
    <col min="72" max="72" width="9.7109375" hidden="1" customWidth="1"/>
    <col min="73" max="73" width="0" hidden="1" customWidth="1"/>
    <col min="74" max="78" width="9.7109375" hidden="1" customWidth="1"/>
    <col min="79" max="79" width="9.140625" hidden="1" customWidth="1"/>
    <col min="80" max="84" width="9.7109375" hidden="1" customWidth="1"/>
    <col min="85" max="85" width="4" hidden="1" customWidth="1"/>
    <col min="86" max="86" width="12" bestFit="1" customWidth="1"/>
    <col min="87" max="87" width="10.28515625" bestFit="1" customWidth="1"/>
    <col min="88" max="88" width="24.42578125" bestFit="1" customWidth="1"/>
    <col min="89" max="89" width="23.5703125" bestFit="1" customWidth="1"/>
    <col min="90" max="90" width="15.85546875" bestFit="1" customWidth="1"/>
    <col min="91" max="91" width="14.42578125" bestFit="1" customWidth="1"/>
    <col min="92" max="92" width="9.7109375" bestFit="1" customWidth="1"/>
    <col min="93" max="93" width="5.85546875" bestFit="1" customWidth="1"/>
    <col min="94" max="94" width="7.28515625" bestFit="1" customWidth="1"/>
    <col min="95" max="95" width="8" bestFit="1" customWidth="1"/>
    <col min="96" max="96" width="5" bestFit="1" customWidth="1"/>
    <col min="97" max="97" width="11" bestFit="1" customWidth="1"/>
    <col min="98" max="98" width="8.140625" bestFit="1" customWidth="1"/>
    <col min="99" max="99" width="4.140625" bestFit="1" customWidth="1"/>
    <col min="100" max="100" width="8.85546875" bestFit="1" customWidth="1"/>
    <col min="101" max="101" width="10.28515625" bestFit="1" customWidth="1"/>
    <col min="102" max="102" width="8.140625" bestFit="1" customWidth="1"/>
    <col min="103" max="103" width="4.140625" bestFit="1" customWidth="1"/>
    <col min="104" max="104" width="8.85546875" bestFit="1" customWidth="1"/>
    <col min="105" max="105" width="10.28515625" bestFit="1" customWidth="1"/>
    <col min="106" max="106" width="8.140625" bestFit="1" customWidth="1"/>
    <col min="107" max="107" width="4.140625" bestFit="1" customWidth="1"/>
    <col min="108" max="108" width="8.85546875" bestFit="1" customWidth="1"/>
    <col min="109" max="109" width="10.28515625" bestFit="1" customWidth="1"/>
    <col min="110" max="110" width="8.140625" bestFit="1" customWidth="1"/>
    <col min="111" max="111" width="4.140625" bestFit="1" customWidth="1"/>
    <col min="112" max="112" width="8.85546875" bestFit="1" customWidth="1"/>
    <col min="113" max="113" width="10.28515625" bestFit="1" customWidth="1"/>
    <col min="114" max="114" width="8.140625" bestFit="1" customWidth="1"/>
    <col min="115" max="115" width="4.140625" bestFit="1" customWidth="1"/>
    <col min="116" max="116" width="8.85546875" bestFit="1" customWidth="1"/>
    <col min="117" max="117" width="10.28515625" bestFit="1" customWidth="1"/>
    <col min="118" max="118" width="8.140625" bestFit="1" customWidth="1"/>
    <col min="119" max="119" width="4.140625" bestFit="1" customWidth="1"/>
    <col min="120" max="120" width="8.85546875" bestFit="1" customWidth="1"/>
    <col min="121" max="121" width="10.28515625" bestFit="1" customWidth="1"/>
    <col min="122" max="122" width="8.140625" bestFit="1" customWidth="1"/>
    <col min="123" max="123" width="4.140625" bestFit="1" customWidth="1"/>
    <col min="124" max="124" width="8.85546875" bestFit="1" customWidth="1"/>
    <col min="125" max="125" width="10.28515625" bestFit="1" customWidth="1"/>
    <col min="126" max="126" width="8.140625" bestFit="1" customWidth="1"/>
    <col min="127" max="127" width="4.140625" bestFit="1" customWidth="1"/>
    <col min="128" max="128" width="8.85546875" bestFit="1" customWidth="1"/>
    <col min="129" max="129" width="10.28515625" bestFit="1" customWidth="1"/>
    <col min="130" max="130" width="8.140625" bestFit="1" customWidth="1"/>
    <col min="131" max="131" width="4.140625" bestFit="1" customWidth="1"/>
    <col min="132" max="132" width="8.85546875" bestFit="1" customWidth="1"/>
    <col min="133" max="133" width="10.28515625" bestFit="1" customWidth="1"/>
    <col min="134" max="134" width="8.140625" bestFit="1" customWidth="1"/>
    <col min="135" max="135" width="5.140625" bestFit="1" customWidth="1"/>
    <col min="136" max="136" width="9.85546875" bestFit="1" customWidth="1"/>
    <col min="137" max="137" width="11.28515625" bestFit="1" customWidth="1"/>
    <col min="138" max="138" width="8.140625" bestFit="1" customWidth="1"/>
    <col min="140" max="140" width="24.42578125" style="22" bestFit="1" customWidth="1"/>
    <col min="141" max="150" width="8.5703125" style="23" customWidth="1"/>
  </cols>
  <sheetData>
    <row r="1" spans="1:151" ht="33.75" x14ac:dyDescent="0.5">
      <c r="CH1" s="25" t="s">
        <v>145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</row>
    <row r="4" spans="1:151" s="8" customFormat="1" x14ac:dyDescent="0.25">
      <c r="A4" s="1"/>
      <c r="B4" s="1" t="s">
        <v>0</v>
      </c>
      <c r="C4" s="1" t="s">
        <v>1</v>
      </c>
      <c r="D4" s="1" t="s">
        <v>2</v>
      </c>
      <c r="E4" s="1" t="s">
        <v>3</v>
      </c>
      <c r="F4" s="1"/>
      <c r="G4" s="1"/>
      <c r="H4" s="1"/>
      <c r="I4" s="1"/>
      <c r="J4" s="1"/>
      <c r="K4" s="1"/>
      <c r="L4" s="1"/>
      <c r="M4" s="1"/>
      <c r="N4" s="1" t="s">
        <v>4</v>
      </c>
      <c r="O4" s="1"/>
      <c r="P4" s="1"/>
      <c r="Q4" s="1" t="s">
        <v>5</v>
      </c>
      <c r="R4" s="1"/>
      <c r="S4" s="1"/>
      <c r="T4" s="1" t="s">
        <v>6</v>
      </c>
      <c r="U4" s="1"/>
      <c r="V4" s="1"/>
      <c r="W4" s="1" t="s">
        <v>7</v>
      </c>
      <c r="X4" s="1"/>
      <c r="Y4" s="1"/>
      <c r="Z4" s="1" t="s">
        <v>8</v>
      </c>
      <c r="AA4" s="1"/>
      <c r="AB4" s="1"/>
      <c r="AC4" s="1" t="s">
        <v>9</v>
      </c>
      <c r="AD4" s="1"/>
      <c r="AE4" s="1"/>
      <c r="AF4" s="1" t="s">
        <v>10</v>
      </c>
      <c r="AG4" s="1"/>
      <c r="AH4" s="1"/>
      <c r="AI4" s="1" t="s">
        <v>11</v>
      </c>
      <c r="AJ4" s="1"/>
      <c r="AK4" s="1"/>
      <c r="AL4" s="1" t="s">
        <v>12</v>
      </c>
      <c r="AM4" s="1"/>
      <c r="AN4" s="1"/>
      <c r="AO4" s="1" t="s">
        <v>13</v>
      </c>
      <c r="AP4" s="1"/>
      <c r="AQ4" s="1"/>
      <c r="AR4" s="1" t="s">
        <v>14</v>
      </c>
      <c r="AS4" s="1"/>
      <c r="AT4" s="1"/>
      <c r="AU4" s="1" t="s">
        <v>15</v>
      </c>
      <c r="AV4" s="1"/>
      <c r="AW4" s="1"/>
      <c r="AX4" s="1" t="s">
        <v>16</v>
      </c>
      <c r="AY4" s="1"/>
      <c r="AZ4" s="1"/>
      <c r="BA4" s="1" t="s">
        <v>17</v>
      </c>
      <c r="BB4" s="1"/>
      <c r="BC4" s="1"/>
      <c r="BD4" s="1" t="s">
        <v>18</v>
      </c>
      <c r="BE4" s="1"/>
      <c r="BF4" s="1"/>
      <c r="BG4" s="1" t="s">
        <v>19</v>
      </c>
      <c r="BH4" s="1"/>
      <c r="BI4" s="1"/>
      <c r="BJ4" s="1" t="s">
        <v>20</v>
      </c>
      <c r="BK4" s="1"/>
      <c r="BL4" s="1"/>
      <c r="BM4" s="1" t="s">
        <v>21</v>
      </c>
      <c r="BN4" s="1"/>
      <c r="BO4" s="1"/>
      <c r="BP4" s="1" t="s">
        <v>22</v>
      </c>
      <c r="BQ4" s="1"/>
      <c r="BR4" s="1"/>
      <c r="BS4" s="1" t="s">
        <v>23</v>
      </c>
      <c r="BT4" s="1" t="s">
        <v>24</v>
      </c>
      <c r="BU4" s="1"/>
      <c r="BV4" s="1" t="s">
        <v>25</v>
      </c>
      <c r="BW4" s="1" t="s">
        <v>26</v>
      </c>
      <c r="BX4" s="1" t="s">
        <v>27</v>
      </c>
      <c r="BY4" s="1" t="s">
        <v>28</v>
      </c>
      <c r="BZ4" s="1" t="s">
        <v>29</v>
      </c>
      <c r="CA4" s="1" t="s">
        <v>30</v>
      </c>
      <c r="CB4" s="1" t="s">
        <v>31</v>
      </c>
      <c r="CC4" s="1" t="s">
        <v>32</v>
      </c>
      <c r="CD4" s="1" t="s">
        <v>33</v>
      </c>
      <c r="CE4" s="1" t="s">
        <v>34</v>
      </c>
      <c r="CF4" s="1" t="s">
        <v>35</v>
      </c>
      <c r="CG4" s="1"/>
      <c r="CH4" s="24" t="s">
        <v>36</v>
      </c>
      <c r="CI4" s="3" t="s">
        <v>37</v>
      </c>
      <c r="CJ4" s="4" t="s">
        <v>143</v>
      </c>
      <c r="CK4" s="4" t="s">
        <v>3</v>
      </c>
      <c r="CL4" s="3" t="s">
        <v>38</v>
      </c>
      <c r="CM4" s="3" t="s">
        <v>39</v>
      </c>
      <c r="CN4" s="5" t="s">
        <v>40</v>
      </c>
      <c r="CO4" s="3" t="s">
        <v>41</v>
      </c>
      <c r="CP4" s="3" t="s">
        <v>42</v>
      </c>
      <c r="CQ4" s="4" t="s">
        <v>43</v>
      </c>
      <c r="CR4" s="3" t="s">
        <v>44</v>
      </c>
      <c r="CS4" s="3" t="s">
        <v>45</v>
      </c>
      <c r="CT4" s="3" t="s">
        <v>25</v>
      </c>
      <c r="CU4" s="3" t="s">
        <v>46</v>
      </c>
      <c r="CV4" s="6" t="s">
        <v>47</v>
      </c>
      <c r="CW4" s="3" t="s">
        <v>48</v>
      </c>
      <c r="CX4" s="3" t="s">
        <v>26</v>
      </c>
      <c r="CY4" s="3" t="s">
        <v>49</v>
      </c>
      <c r="CZ4" s="6" t="s">
        <v>50</v>
      </c>
      <c r="DA4" s="3" t="s">
        <v>51</v>
      </c>
      <c r="DB4" s="3" t="s">
        <v>27</v>
      </c>
      <c r="DC4" s="3" t="s">
        <v>52</v>
      </c>
      <c r="DD4" s="6" t="s">
        <v>53</v>
      </c>
      <c r="DE4" s="3" t="s">
        <v>54</v>
      </c>
      <c r="DF4" s="3" t="s">
        <v>28</v>
      </c>
      <c r="DG4" s="3" t="s">
        <v>55</v>
      </c>
      <c r="DH4" s="6" t="s">
        <v>56</v>
      </c>
      <c r="DI4" s="3" t="s">
        <v>57</v>
      </c>
      <c r="DJ4" s="3" t="s">
        <v>29</v>
      </c>
      <c r="DK4" s="3" t="s">
        <v>58</v>
      </c>
      <c r="DL4" s="6" t="s">
        <v>59</v>
      </c>
      <c r="DM4" s="3" t="s">
        <v>60</v>
      </c>
      <c r="DN4" s="3" t="s">
        <v>30</v>
      </c>
      <c r="DO4" s="3" t="s">
        <v>61</v>
      </c>
      <c r="DP4" s="6" t="s">
        <v>62</v>
      </c>
      <c r="DQ4" s="3" t="s">
        <v>63</v>
      </c>
      <c r="DR4" s="3" t="s">
        <v>31</v>
      </c>
      <c r="DS4" s="3" t="s">
        <v>64</v>
      </c>
      <c r="DT4" s="6" t="s">
        <v>65</v>
      </c>
      <c r="DU4" s="3" t="s">
        <v>66</v>
      </c>
      <c r="DV4" s="3" t="s">
        <v>32</v>
      </c>
      <c r="DW4" s="3" t="s">
        <v>67</v>
      </c>
      <c r="DX4" s="6" t="s">
        <v>68</v>
      </c>
      <c r="DY4" s="3" t="s">
        <v>69</v>
      </c>
      <c r="DZ4" s="3" t="s">
        <v>33</v>
      </c>
      <c r="EA4" s="3" t="s">
        <v>70</v>
      </c>
      <c r="EB4" s="6" t="s">
        <v>71</v>
      </c>
      <c r="EC4" s="3" t="s">
        <v>72</v>
      </c>
      <c r="ED4" s="3" t="s">
        <v>34</v>
      </c>
      <c r="EE4" s="3" t="s">
        <v>73</v>
      </c>
      <c r="EF4" s="6" t="s">
        <v>74</v>
      </c>
      <c r="EG4" s="3" t="s">
        <v>75</v>
      </c>
      <c r="EH4" s="3" t="s">
        <v>76</v>
      </c>
      <c r="EI4" s="3"/>
      <c r="EJ4" s="20" t="s">
        <v>77</v>
      </c>
      <c r="EK4" s="3" t="s">
        <v>48</v>
      </c>
      <c r="EL4" s="3" t="s">
        <v>51</v>
      </c>
      <c r="EM4" s="3" t="s">
        <v>54</v>
      </c>
      <c r="EN4" s="3" t="s">
        <v>57</v>
      </c>
      <c r="EO4" s="3" t="s">
        <v>60</v>
      </c>
      <c r="EP4" s="3" t="s">
        <v>63</v>
      </c>
      <c r="EQ4" s="3" t="s">
        <v>66</v>
      </c>
      <c r="ER4" s="3" t="s">
        <v>69</v>
      </c>
      <c r="ES4" s="3" t="s">
        <v>72</v>
      </c>
      <c r="ET4" s="3" t="s">
        <v>75</v>
      </c>
      <c r="EU4" s="7"/>
    </row>
    <row r="5" spans="1:151" s="8" customFormat="1" x14ac:dyDescent="0.25">
      <c r="A5" s="1">
        <f t="shared" ref="A5:A17" si="0">COUNTA(B5:CX5)</f>
        <v>99</v>
      </c>
      <c r="B5" s="1">
        <v>52</v>
      </c>
      <c r="C5" s="1">
        <v>2031104</v>
      </c>
      <c r="D5" s="1" t="s">
        <v>111</v>
      </c>
      <c r="E5" s="1" t="s">
        <v>84</v>
      </c>
      <c r="F5" s="1" t="s">
        <v>80</v>
      </c>
      <c r="G5" s="1" t="s">
        <v>81</v>
      </c>
      <c r="H5" s="9">
        <v>0.24869212962962961</v>
      </c>
      <c r="I5" s="1" t="s">
        <v>82</v>
      </c>
      <c r="J5" s="1">
        <v>20</v>
      </c>
      <c r="K5" s="9">
        <v>0.41158564814814813</v>
      </c>
      <c r="L5" s="1">
        <v>42</v>
      </c>
      <c r="M5" s="1" t="s">
        <v>81</v>
      </c>
      <c r="N5" s="9">
        <v>0.42622685185185188</v>
      </c>
      <c r="O5" s="1">
        <v>39</v>
      </c>
      <c r="P5" s="1" t="s">
        <v>81</v>
      </c>
      <c r="Q5" s="9">
        <v>0.42807870370370371</v>
      </c>
      <c r="R5" s="1">
        <v>53</v>
      </c>
      <c r="S5" s="1" t="s">
        <v>81</v>
      </c>
      <c r="T5" s="9">
        <v>0.4562268518518518</v>
      </c>
      <c r="U5" s="1">
        <v>41</v>
      </c>
      <c r="V5" s="1" t="s">
        <v>81</v>
      </c>
      <c r="W5" s="9">
        <v>0.45833333333333331</v>
      </c>
      <c r="X5" s="1">
        <v>48</v>
      </c>
      <c r="Y5" s="1" t="s">
        <v>81</v>
      </c>
      <c r="Z5" s="9">
        <v>0.50607638888888895</v>
      </c>
      <c r="AA5" s="1">
        <v>47</v>
      </c>
      <c r="AB5" s="1" t="s">
        <v>81</v>
      </c>
      <c r="AC5" s="9">
        <v>0.50875000000000004</v>
      </c>
      <c r="AD5" s="1">
        <v>44</v>
      </c>
      <c r="AE5" s="1" t="s">
        <v>81</v>
      </c>
      <c r="AF5" s="9">
        <v>0.53165509259259258</v>
      </c>
      <c r="AG5" s="1">
        <v>45</v>
      </c>
      <c r="AH5" s="1" t="s">
        <v>81</v>
      </c>
      <c r="AI5" s="9">
        <v>0.53424768518518517</v>
      </c>
      <c r="AJ5" s="1">
        <v>50</v>
      </c>
      <c r="AK5" s="1" t="s">
        <v>81</v>
      </c>
      <c r="AL5" s="9">
        <v>0.54554398148148142</v>
      </c>
      <c r="AM5" s="1">
        <v>40</v>
      </c>
      <c r="AN5" s="1" t="s">
        <v>81</v>
      </c>
      <c r="AO5" s="9">
        <v>0.54837962962962961</v>
      </c>
      <c r="AP5" s="1">
        <v>54</v>
      </c>
      <c r="AQ5" s="1" t="s">
        <v>81</v>
      </c>
      <c r="AR5" s="9">
        <v>0.55521990740740745</v>
      </c>
      <c r="AS5" s="1">
        <v>49</v>
      </c>
      <c r="AT5" s="1" t="s">
        <v>81</v>
      </c>
      <c r="AU5" s="9">
        <v>0.55592592592592593</v>
      </c>
      <c r="AV5" s="1">
        <v>33</v>
      </c>
      <c r="AW5" s="1" t="s">
        <v>81</v>
      </c>
      <c r="AX5" s="9">
        <v>0.60567129629629635</v>
      </c>
      <c r="AY5" s="1">
        <v>34</v>
      </c>
      <c r="AZ5" s="1" t="s">
        <v>81</v>
      </c>
      <c r="BA5" s="9">
        <v>0.60667824074074073</v>
      </c>
      <c r="BB5" s="1">
        <v>35</v>
      </c>
      <c r="BC5" s="1" t="s">
        <v>81</v>
      </c>
      <c r="BD5" s="9">
        <v>0.61268518518518522</v>
      </c>
      <c r="BE5" s="1">
        <v>36</v>
      </c>
      <c r="BF5" s="1" t="s">
        <v>81</v>
      </c>
      <c r="BG5" s="9">
        <v>0.61518518518518517</v>
      </c>
      <c r="BH5" s="1">
        <v>37</v>
      </c>
      <c r="BI5" s="1" t="s">
        <v>81</v>
      </c>
      <c r="BJ5" s="9">
        <v>0.62975694444444441</v>
      </c>
      <c r="BK5" s="1">
        <v>38</v>
      </c>
      <c r="BL5" s="1" t="s">
        <v>81</v>
      </c>
      <c r="BM5" s="9">
        <v>0.6312268518518519</v>
      </c>
      <c r="BN5" s="1">
        <v>51</v>
      </c>
      <c r="BO5" s="1" t="s">
        <v>81</v>
      </c>
      <c r="BP5" s="9">
        <v>0.6540393518518518</v>
      </c>
      <c r="BQ5" s="1">
        <v>52</v>
      </c>
      <c r="BR5" s="1" t="s">
        <v>81</v>
      </c>
      <c r="BS5" s="9">
        <v>0.65486111111111112</v>
      </c>
      <c r="BT5" s="9">
        <v>0.66027777777777774</v>
      </c>
      <c r="BU5" s="1"/>
      <c r="BV5" s="9">
        <f t="shared" ref="BV5:BV17" si="1">Q5-N5</f>
        <v>1.8518518518518268E-3</v>
      </c>
      <c r="BW5" s="9">
        <f t="shared" ref="BW5:BW17" si="2">W5-T5</f>
        <v>2.1064814814815147E-3</v>
      </c>
      <c r="BX5" s="9">
        <f t="shared" ref="BX5:BX17" si="3">AC5-Z5</f>
        <v>2.673611111111085E-3</v>
      </c>
      <c r="BY5" s="9">
        <f t="shared" ref="BY5:BY17" si="4">AI5-AF5</f>
        <v>2.5925925925925908E-3</v>
      </c>
      <c r="BZ5" s="9">
        <f t="shared" ref="BZ5:BZ17" si="5">AO5-AL5</f>
        <v>2.8356481481481843E-3</v>
      </c>
      <c r="CA5" s="9">
        <f t="shared" ref="CA5:CA17" si="6">AU5-AR5</f>
        <v>7.0601851851848085E-4</v>
      </c>
      <c r="CB5" s="9">
        <f t="shared" ref="CB5:CB17" si="7">BA5-AX5</f>
        <v>1.0069444444443798E-3</v>
      </c>
      <c r="CC5" s="9">
        <f t="shared" ref="CC5:CC17" si="8">BG5-BD5</f>
        <v>2.4999999999999467E-3</v>
      </c>
      <c r="CD5" s="9">
        <f t="shared" ref="CD5:CD17" si="9">BM5-BJ5</f>
        <v>1.4699074074074892E-3</v>
      </c>
      <c r="CE5" s="9">
        <f t="shared" ref="CE5:CE17" si="10">BS5-BP5</f>
        <v>8.217592592593137E-4</v>
      </c>
      <c r="CF5" s="9"/>
      <c r="CG5" s="1">
        <f t="shared" ref="CG5:CG17" si="11">COUNTA(F5:BR5)</f>
        <v>65</v>
      </c>
      <c r="CH5" s="2">
        <f t="shared" ref="CH5:CH16" si="12">RANK(CI5,$CI$5:$CI$17,1)</f>
        <v>1</v>
      </c>
      <c r="CI5" s="10">
        <f t="shared" ref="CI5:CI16" si="13">SUM(BV5:CF5)</f>
        <v>1.8564814814814812E-2</v>
      </c>
      <c r="CJ5" s="11" t="str">
        <f t="shared" ref="CJ5:CK6" si="14">D5</f>
        <v>Þórdís Björk Georgsdóttir</v>
      </c>
      <c r="CK5" s="1" t="str">
        <f t="shared" si="14"/>
        <v xml:space="preserve">HFR </v>
      </c>
      <c r="CL5" s="12">
        <f>CI5-CI5</f>
        <v>0</v>
      </c>
      <c r="CM5" s="12">
        <f>CL5</f>
        <v>0</v>
      </c>
      <c r="CN5" s="14">
        <v>0</v>
      </c>
      <c r="CO5" s="3" t="s">
        <v>112</v>
      </c>
      <c r="CP5" s="3">
        <v>1</v>
      </c>
      <c r="CQ5" s="1">
        <f t="shared" ref="CQ5:CQ17" si="15">C5</f>
        <v>2031104</v>
      </c>
      <c r="CR5" s="2">
        <f t="shared" ref="CR5:CS6" si="16">CH5</f>
        <v>1</v>
      </c>
      <c r="CS5" s="10">
        <f t="shared" si="16"/>
        <v>1.8564814814814812E-2</v>
      </c>
      <c r="CT5" s="13">
        <f t="shared" ref="CT5:CT17" si="17">BV5</f>
        <v>1.8518518518518268E-3</v>
      </c>
      <c r="CU5" s="2">
        <f t="shared" ref="CU5:CU17" si="18">RANK(CT5,$CT$5:$CT$17,1)</f>
        <v>1</v>
      </c>
      <c r="CV5" s="13">
        <f t="shared" ref="CV5:CV17" si="19">CT5</f>
        <v>1.8518518518518268E-3</v>
      </c>
      <c r="CW5" s="2">
        <f t="shared" ref="CW5:CW17" si="20">RANK(CV5,$CV$5:$CV$17,1)</f>
        <v>1</v>
      </c>
      <c r="CX5" s="13">
        <f t="shared" ref="CX5:CX17" si="21">BW5</f>
        <v>2.1064814814815147E-3</v>
      </c>
      <c r="CY5" s="2">
        <f t="shared" ref="CY5:CY17" si="22">RANK(CX5,$CX$5:$CX$17,1)</f>
        <v>1</v>
      </c>
      <c r="CZ5" s="13">
        <f t="shared" ref="CZ5:CZ17" si="23">CV5+CX5</f>
        <v>3.9583333333333415E-3</v>
      </c>
      <c r="DA5" s="2">
        <f t="shared" ref="DA5:DA17" si="24">RANK(CZ5,$CZ$5:$CZ$17,1)</f>
        <v>1</v>
      </c>
      <c r="DB5" s="13">
        <f t="shared" ref="DB5:DB17" si="25">BX5</f>
        <v>2.673611111111085E-3</v>
      </c>
      <c r="DC5" s="2">
        <f t="shared" ref="DC5:DC17" si="26">RANK(DB5,$DB$5:$DB$17,1)</f>
        <v>1</v>
      </c>
      <c r="DD5" s="13">
        <f t="shared" ref="DD5:DD17" si="27">CZ5+DB5</f>
        <v>6.6319444444444264E-3</v>
      </c>
      <c r="DE5" s="2">
        <f t="shared" ref="DE5:DE17" si="28">RANK(DD5,$DD$5:$DD$17,1)</f>
        <v>1</v>
      </c>
      <c r="DF5" s="13">
        <f t="shared" ref="DF5:DF17" si="29">BY5</f>
        <v>2.5925925925925908E-3</v>
      </c>
      <c r="DG5" s="2">
        <f t="shared" ref="DG5:DG17" si="30">RANK(DF5,$DF$5:$DF$17,1)</f>
        <v>1</v>
      </c>
      <c r="DH5" s="13">
        <f t="shared" ref="DH5:DH17" si="31">DD5+DF5</f>
        <v>9.2245370370370172E-3</v>
      </c>
      <c r="DI5" s="2">
        <f t="shared" ref="DI5:DI17" si="32">RANK(DH5,$DH$5:$DH$17,1)</f>
        <v>1</v>
      </c>
      <c r="DJ5" s="13">
        <f t="shared" ref="DJ5:DJ17" si="33">BZ5</f>
        <v>2.8356481481481843E-3</v>
      </c>
      <c r="DK5" s="2">
        <f t="shared" ref="DK5:DK17" si="34">RANK(DJ5,$DJ$5:$DJ$17,1)</f>
        <v>1</v>
      </c>
      <c r="DL5" s="13">
        <f t="shared" ref="DL5:DL17" si="35">DH5+DJ5</f>
        <v>1.2060185185185202E-2</v>
      </c>
      <c r="DM5" s="2">
        <f t="shared" ref="DM5:DM17" si="36">RANK(DL5,$DL$5:$DL$17,1)</f>
        <v>1</v>
      </c>
      <c r="DN5" s="13">
        <f t="shared" ref="DN5:DN17" si="37">CA5</f>
        <v>7.0601851851848085E-4</v>
      </c>
      <c r="DO5" s="2">
        <f t="shared" ref="DO5:DO17" si="38">RANK(DN5,$DN$5:$DN$17,1)</f>
        <v>1</v>
      </c>
      <c r="DP5" s="13">
        <f t="shared" ref="DP5:DP17" si="39">DL5+DN5</f>
        <v>1.2766203703703682E-2</v>
      </c>
      <c r="DQ5" s="2">
        <f t="shared" ref="DQ5:DQ17" si="40">RANK(DP5,$DP$5:$DP$17,1)</f>
        <v>1</v>
      </c>
      <c r="DR5" s="13">
        <f t="shared" ref="DR5:DR16" si="41">CB5</f>
        <v>1.0069444444443798E-3</v>
      </c>
      <c r="DS5" s="2">
        <f t="shared" ref="DS5:DS17" si="42">RANK(DR5,$DR$5:$DR$17,1)</f>
        <v>3</v>
      </c>
      <c r="DT5" s="13">
        <f t="shared" ref="DT5:DT17" si="43">DP5+DR5</f>
        <v>1.3773148148148062E-2</v>
      </c>
      <c r="DU5" s="2">
        <f t="shared" ref="DU5:DU17" si="44">RANK(DT5,$DT$5:$DT$17,1)</f>
        <v>1</v>
      </c>
      <c r="DV5" s="13">
        <f t="shared" ref="DV5:DV16" si="45">CC5</f>
        <v>2.4999999999999467E-3</v>
      </c>
      <c r="DW5" s="2">
        <f t="shared" ref="DW5:DW16" si="46">RANK(DV5,$DV$5:$DV$17,1)</f>
        <v>3</v>
      </c>
      <c r="DX5" s="13">
        <f t="shared" ref="DX5:DX16" si="47">DT5+DV5</f>
        <v>1.6273148148148009E-2</v>
      </c>
      <c r="DY5" s="2">
        <f t="shared" ref="DY5:DY16" si="48">RANK(DX5,$DX$5:$DX$17,1)</f>
        <v>1</v>
      </c>
      <c r="DZ5" s="13">
        <f t="shared" ref="DZ5:DZ17" si="49">CD5</f>
        <v>1.4699074074074892E-3</v>
      </c>
      <c r="EA5" s="2">
        <f t="shared" ref="EA5:EA17" si="50">RANK(DZ5,$DZ$5:$DZ$17,1)</f>
        <v>5</v>
      </c>
      <c r="EB5" s="13">
        <f t="shared" ref="EB5:EB16" si="51">DX5+DZ5</f>
        <v>1.7743055555555498E-2</v>
      </c>
      <c r="EC5" s="2">
        <f t="shared" ref="EC5:EC16" si="52">RANK(EB5,$EB$5:$EB$17,1)</f>
        <v>1</v>
      </c>
      <c r="ED5" s="13">
        <f t="shared" ref="ED5:ED17" si="53">CE5</f>
        <v>8.217592592593137E-4</v>
      </c>
      <c r="EE5" s="2">
        <f t="shared" ref="EE5:EE17" si="54">RANK(ED5,$ED$5:$ED$17,1)</f>
        <v>2</v>
      </c>
      <c r="EF5" s="9">
        <f t="shared" ref="EF5:EF16" si="55">EB5+ED5</f>
        <v>1.8564814814814812E-2</v>
      </c>
      <c r="EG5" s="2">
        <f t="shared" ref="EG5:EG16" si="56">RANK(EF5,$EF$5:$EF$17,1)</f>
        <v>1</v>
      </c>
      <c r="EH5" s="9">
        <f t="shared" ref="EH5:EH17" si="57">EF5-CS5</f>
        <v>0</v>
      </c>
      <c r="EI5" s="1"/>
      <c r="EJ5" s="21" t="str">
        <f t="shared" ref="EJ5:EJ16" si="58">CJ5</f>
        <v>Þórdís Björk Georgsdóttir</v>
      </c>
      <c r="EK5" s="2">
        <f t="shared" ref="EK5:EK16" si="59">CW5</f>
        <v>1</v>
      </c>
      <c r="EL5" s="2">
        <f t="shared" ref="EL5:EL16" si="60">DA5</f>
        <v>1</v>
      </c>
      <c r="EM5" s="2">
        <f t="shared" ref="EM5:EM16" si="61">DE5</f>
        <v>1</v>
      </c>
      <c r="EN5" s="2">
        <f t="shared" ref="EN5:EN16" si="62">DI5</f>
        <v>1</v>
      </c>
      <c r="EO5" s="2">
        <f t="shared" ref="EO5:EO16" si="63">DM5</f>
        <v>1</v>
      </c>
      <c r="EP5" s="2">
        <f t="shared" ref="EP5:EP16" si="64">DQ5</f>
        <v>1</v>
      </c>
      <c r="EQ5" s="2">
        <f t="shared" ref="EQ5:EQ16" si="65">DU5</f>
        <v>1</v>
      </c>
      <c r="ER5" s="2">
        <f t="shared" ref="ER5:ER16" si="66">DY5</f>
        <v>1</v>
      </c>
      <c r="ES5" s="2">
        <f t="shared" ref="ES5:ES16" si="67">EC5</f>
        <v>1</v>
      </c>
      <c r="ET5" s="2">
        <f t="shared" ref="ET5:ET17" si="68">EG5</f>
        <v>1</v>
      </c>
    </row>
    <row r="6" spans="1:151" s="8" customFormat="1" x14ac:dyDescent="0.25">
      <c r="A6" s="1">
        <f t="shared" si="0"/>
        <v>99</v>
      </c>
      <c r="B6" s="1">
        <v>14</v>
      </c>
      <c r="C6" s="1">
        <v>2031089</v>
      </c>
      <c r="D6" s="1" t="s">
        <v>113</v>
      </c>
      <c r="E6" s="1" t="s">
        <v>84</v>
      </c>
      <c r="F6" s="1" t="s">
        <v>80</v>
      </c>
      <c r="G6" s="1" t="s">
        <v>81</v>
      </c>
      <c r="H6" s="9">
        <v>0.24853009259259259</v>
      </c>
      <c r="I6" s="1" t="s">
        <v>82</v>
      </c>
      <c r="J6" s="1">
        <v>20</v>
      </c>
      <c r="K6" s="9">
        <v>0.4117824074074074</v>
      </c>
      <c r="L6" s="1">
        <v>42</v>
      </c>
      <c r="M6" s="1" t="s">
        <v>81</v>
      </c>
      <c r="N6" s="9">
        <v>0.42598379629629629</v>
      </c>
      <c r="O6" s="1">
        <v>39</v>
      </c>
      <c r="P6" s="1" t="s">
        <v>81</v>
      </c>
      <c r="Q6" s="9">
        <v>0.42789351851851848</v>
      </c>
      <c r="R6" s="1">
        <v>53</v>
      </c>
      <c r="S6" s="1" t="s">
        <v>81</v>
      </c>
      <c r="T6" s="9">
        <v>0.45635416666666667</v>
      </c>
      <c r="U6" s="1">
        <v>41</v>
      </c>
      <c r="V6" s="1" t="s">
        <v>81</v>
      </c>
      <c r="W6" s="9">
        <v>0.45859953703703704</v>
      </c>
      <c r="X6" s="1">
        <v>48</v>
      </c>
      <c r="Y6" s="1" t="s">
        <v>81</v>
      </c>
      <c r="Z6" s="9">
        <v>0.50547453703703704</v>
      </c>
      <c r="AA6" s="1">
        <v>47</v>
      </c>
      <c r="AB6" s="1" t="s">
        <v>81</v>
      </c>
      <c r="AC6" s="9">
        <v>0.50831018518518511</v>
      </c>
      <c r="AD6" s="1">
        <v>44</v>
      </c>
      <c r="AE6" s="1" t="s">
        <v>81</v>
      </c>
      <c r="AF6" s="9">
        <v>0.5360300925925926</v>
      </c>
      <c r="AG6" s="1">
        <v>45</v>
      </c>
      <c r="AH6" s="1" t="s">
        <v>81</v>
      </c>
      <c r="AI6" s="9">
        <v>0.53863425925925923</v>
      </c>
      <c r="AJ6" s="1">
        <v>50</v>
      </c>
      <c r="AK6" s="1" t="s">
        <v>81</v>
      </c>
      <c r="AL6" s="9">
        <v>0.54583333333333328</v>
      </c>
      <c r="AM6" s="1">
        <v>40</v>
      </c>
      <c r="AN6" s="1" t="s">
        <v>81</v>
      </c>
      <c r="AO6" s="9">
        <v>0.54896990740740736</v>
      </c>
      <c r="AP6" s="1">
        <v>54</v>
      </c>
      <c r="AQ6" s="1" t="s">
        <v>81</v>
      </c>
      <c r="AR6" s="9">
        <v>0.55486111111111114</v>
      </c>
      <c r="AS6" s="1">
        <v>49</v>
      </c>
      <c r="AT6" s="1" t="s">
        <v>81</v>
      </c>
      <c r="AU6" s="9">
        <v>0.55560185185185185</v>
      </c>
      <c r="AV6" s="1">
        <v>33</v>
      </c>
      <c r="AW6" s="1" t="s">
        <v>81</v>
      </c>
      <c r="AX6" s="9">
        <v>0.6054166666666666</v>
      </c>
      <c r="AY6" s="1">
        <v>34</v>
      </c>
      <c r="AZ6" s="1" t="s">
        <v>81</v>
      </c>
      <c r="BA6" s="9">
        <v>0.60613425925925923</v>
      </c>
      <c r="BB6" s="1">
        <v>35</v>
      </c>
      <c r="BC6" s="1" t="s">
        <v>81</v>
      </c>
      <c r="BD6" s="9">
        <v>0.61229166666666668</v>
      </c>
      <c r="BE6" s="1">
        <v>36</v>
      </c>
      <c r="BF6" s="1" t="s">
        <v>81</v>
      </c>
      <c r="BG6" s="9">
        <v>0.61457175925925933</v>
      </c>
      <c r="BH6" s="1">
        <v>37</v>
      </c>
      <c r="BI6" s="1" t="s">
        <v>81</v>
      </c>
      <c r="BJ6" s="9">
        <v>0.6307638888888889</v>
      </c>
      <c r="BK6" s="1">
        <v>38</v>
      </c>
      <c r="BL6" s="1" t="s">
        <v>81</v>
      </c>
      <c r="BM6" s="9">
        <v>0.6320486111111111</v>
      </c>
      <c r="BN6" s="1">
        <v>51</v>
      </c>
      <c r="BO6" s="1" t="s">
        <v>81</v>
      </c>
      <c r="BP6" s="9">
        <v>0.65440972222222216</v>
      </c>
      <c r="BQ6" s="1">
        <v>52</v>
      </c>
      <c r="BR6" s="1" t="s">
        <v>81</v>
      </c>
      <c r="BS6" s="9">
        <v>0.65523148148148147</v>
      </c>
      <c r="BT6" s="9">
        <v>0.66031249999999997</v>
      </c>
      <c r="BU6" s="1"/>
      <c r="BV6" s="9">
        <f t="shared" si="1"/>
        <v>1.9097222222221877E-3</v>
      </c>
      <c r="BW6" s="9">
        <f t="shared" si="2"/>
        <v>2.2453703703703698E-3</v>
      </c>
      <c r="BX6" s="9">
        <f t="shared" si="3"/>
        <v>2.8356481481480733E-3</v>
      </c>
      <c r="BY6" s="9">
        <f t="shared" si="4"/>
        <v>2.6041666666666297E-3</v>
      </c>
      <c r="BZ6" s="9">
        <f t="shared" si="5"/>
        <v>3.1365740740740833E-3</v>
      </c>
      <c r="CA6" s="9">
        <f t="shared" si="6"/>
        <v>7.407407407407085E-4</v>
      </c>
      <c r="CB6" s="9">
        <f t="shared" si="7"/>
        <v>7.1759259259263075E-4</v>
      </c>
      <c r="CC6" s="9">
        <f t="shared" si="8"/>
        <v>2.280092592592653E-3</v>
      </c>
      <c r="CD6" s="9">
        <f t="shared" si="9"/>
        <v>1.284722222222201E-3</v>
      </c>
      <c r="CE6" s="9">
        <f t="shared" si="10"/>
        <v>8.217592592593137E-4</v>
      </c>
      <c r="CF6" s="9"/>
      <c r="CG6" s="1">
        <f t="shared" si="11"/>
        <v>65</v>
      </c>
      <c r="CH6" s="2">
        <f t="shared" si="12"/>
        <v>2</v>
      </c>
      <c r="CI6" s="10">
        <f t="shared" si="13"/>
        <v>1.8576388888888851E-2</v>
      </c>
      <c r="CJ6" s="11" t="str">
        <f t="shared" si="14"/>
        <v>Gunnhildur I. Georgsdótti</v>
      </c>
      <c r="CK6" s="1" t="str">
        <f t="shared" si="14"/>
        <v xml:space="preserve">HFR </v>
      </c>
      <c r="CL6" s="12">
        <f>CI6-CI5</f>
        <v>1.1574074074038876E-5</v>
      </c>
      <c r="CM6" s="12">
        <f>CI6-$CI$5</f>
        <v>1.1574074074038876E-5</v>
      </c>
      <c r="CN6" s="14">
        <f>CM6/$CI$5</f>
        <v>6.2344139650683233E-4</v>
      </c>
      <c r="CO6" s="3" t="s">
        <v>112</v>
      </c>
      <c r="CP6" s="3">
        <v>2</v>
      </c>
      <c r="CQ6" s="1">
        <f t="shared" si="15"/>
        <v>2031089</v>
      </c>
      <c r="CR6" s="2">
        <f t="shared" si="16"/>
        <v>2</v>
      </c>
      <c r="CS6" s="10">
        <f t="shared" si="16"/>
        <v>1.8576388888888851E-2</v>
      </c>
      <c r="CT6" s="13">
        <f t="shared" si="17"/>
        <v>1.9097222222221877E-3</v>
      </c>
      <c r="CU6" s="2">
        <f t="shared" si="18"/>
        <v>2</v>
      </c>
      <c r="CV6" s="13">
        <f t="shared" si="19"/>
        <v>1.9097222222221877E-3</v>
      </c>
      <c r="CW6" s="2">
        <f t="shared" si="20"/>
        <v>2</v>
      </c>
      <c r="CX6" s="13">
        <f t="shared" si="21"/>
        <v>2.2453703703703698E-3</v>
      </c>
      <c r="CY6" s="2">
        <f t="shared" si="22"/>
        <v>4</v>
      </c>
      <c r="CZ6" s="13">
        <f t="shared" si="23"/>
        <v>4.1550925925925575E-3</v>
      </c>
      <c r="DA6" s="2">
        <f t="shared" si="24"/>
        <v>2</v>
      </c>
      <c r="DB6" s="13">
        <f t="shared" si="25"/>
        <v>2.8356481481480733E-3</v>
      </c>
      <c r="DC6" s="2">
        <f t="shared" si="26"/>
        <v>2</v>
      </c>
      <c r="DD6" s="13">
        <f t="shared" si="27"/>
        <v>6.9907407407406308E-3</v>
      </c>
      <c r="DE6" s="2">
        <f t="shared" si="28"/>
        <v>2</v>
      </c>
      <c r="DF6" s="13">
        <f t="shared" si="29"/>
        <v>2.6041666666666297E-3</v>
      </c>
      <c r="DG6" s="2">
        <f t="shared" si="30"/>
        <v>2</v>
      </c>
      <c r="DH6" s="13">
        <f t="shared" si="31"/>
        <v>9.5949074074072604E-3</v>
      </c>
      <c r="DI6" s="2">
        <f t="shared" si="32"/>
        <v>2</v>
      </c>
      <c r="DJ6" s="13">
        <f t="shared" si="33"/>
        <v>3.1365740740740833E-3</v>
      </c>
      <c r="DK6" s="2">
        <f t="shared" si="34"/>
        <v>2</v>
      </c>
      <c r="DL6" s="13">
        <f t="shared" si="35"/>
        <v>1.2731481481481344E-2</v>
      </c>
      <c r="DM6" s="2">
        <f t="shared" si="36"/>
        <v>2</v>
      </c>
      <c r="DN6" s="13">
        <f t="shared" si="37"/>
        <v>7.407407407407085E-4</v>
      </c>
      <c r="DO6" s="2">
        <f t="shared" si="38"/>
        <v>3</v>
      </c>
      <c r="DP6" s="13">
        <f t="shared" si="39"/>
        <v>1.3472222222222052E-2</v>
      </c>
      <c r="DQ6" s="2">
        <f t="shared" si="40"/>
        <v>2</v>
      </c>
      <c r="DR6" s="13">
        <f t="shared" si="41"/>
        <v>7.1759259259263075E-4</v>
      </c>
      <c r="DS6" s="2">
        <f t="shared" si="42"/>
        <v>1</v>
      </c>
      <c r="DT6" s="13">
        <f t="shared" si="43"/>
        <v>1.4189814814814683E-2</v>
      </c>
      <c r="DU6" s="2">
        <f t="shared" si="44"/>
        <v>2</v>
      </c>
      <c r="DV6" s="13">
        <f t="shared" si="45"/>
        <v>2.280092592592653E-3</v>
      </c>
      <c r="DW6" s="2">
        <f t="shared" si="46"/>
        <v>2</v>
      </c>
      <c r="DX6" s="13">
        <f t="shared" si="47"/>
        <v>1.6469907407407336E-2</v>
      </c>
      <c r="DY6" s="2">
        <f t="shared" si="48"/>
        <v>2</v>
      </c>
      <c r="DZ6" s="13">
        <f t="shared" si="49"/>
        <v>1.284722222222201E-3</v>
      </c>
      <c r="EA6" s="2">
        <f t="shared" si="50"/>
        <v>2</v>
      </c>
      <c r="EB6" s="13">
        <f t="shared" si="51"/>
        <v>1.7754629629629537E-2</v>
      </c>
      <c r="EC6" s="2">
        <f t="shared" si="52"/>
        <v>2</v>
      </c>
      <c r="ED6" s="13">
        <f t="shared" si="53"/>
        <v>8.217592592593137E-4</v>
      </c>
      <c r="EE6" s="2">
        <f t="shared" si="54"/>
        <v>2</v>
      </c>
      <c r="EF6" s="9">
        <f t="shared" si="55"/>
        <v>1.8576388888888851E-2</v>
      </c>
      <c r="EG6" s="2">
        <f t="shared" si="56"/>
        <v>2</v>
      </c>
      <c r="EH6" s="9">
        <f t="shared" si="57"/>
        <v>0</v>
      </c>
      <c r="EI6" s="1"/>
      <c r="EJ6" s="21" t="str">
        <f t="shared" si="58"/>
        <v>Gunnhildur I. Georgsdótti</v>
      </c>
      <c r="EK6" s="2">
        <f t="shared" si="59"/>
        <v>2</v>
      </c>
      <c r="EL6" s="2">
        <f t="shared" si="60"/>
        <v>2</v>
      </c>
      <c r="EM6" s="2">
        <f t="shared" si="61"/>
        <v>2</v>
      </c>
      <c r="EN6" s="2">
        <f t="shared" si="62"/>
        <v>2</v>
      </c>
      <c r="EO6" s="2">
        <f t="shared" si="63"/>
        <v>2</v>
      </c>
      <c r="EP6" s="2">
        <f t="shared" si="64"/>
        <v>2</v>
      </c>
      <c r="EQ6" s="2">
        <f t="shared" si="65"/>
        <v>2</v>
      </c>
      <c r="ER6" s="2">
        <f t="shared" si="66"/>
        <v>2</v>
      </c>
      <c r="ES6" s="2">
        <f t="shared" si="67"/>
        <v>2</v>
      </c>
      <c r="ET6" s="2">
        <f t="shared" si="68"/>
        <v>2</v>
      </c>
    </row>
    <row r="7" spans="1:151" s="8" customFormat="1" x14ac:dyDescent="0.25">
      <c r="A7" s="1">
        <f t="shared" si="0"/>
        <v>99</v>
      </c>
      <c r="B7" s="1">
        <v>50</v>
      </c>
      <c r="C7" s="1">
        <v>2063153</v>
      </c>
      <c r="D7" s="1" t="s">
        <v>121</v>
      </c>
      <c r="E7" s="1" t="s">
        <v>86</v>
      </c>
      <c r="F7" s="1" t="s">
        <v>80</v>
      </c>
      <c r="G7" s="1" t="s">
        <v>81</v>
      </c>
      <c r="H7" s="9">
        <v>0.26471064814814815</v>
      </c>
      <c r="I7" s="1" t="s">
        <v>82</v>
      </c>
      <c r="J7" s="1">
        <v>20</v>
      </c>
      <c r="K7" s="9">
        <v>0.41370370370370368</v>
      </c>
      <c r="L7" s="1">
        <v>42</v>
      </c>
      <c r="M7" s="1" t="s">
        <v>81</v>
      </c>
      <c r="N7" s="9">
        <v>0.43225694444444446</v>
      </c>
      <c r="O7" s="1">
        <v>39</v>
      </c>
      <c r="P7" s="1" t="s">
        <v>81</v>
      </c>
      <c r="Q7" s="9">
        <v>0.43421296296296297</v>
      </c>
      <c r="R7" s="1">
        <v>53</v>
      </c>
      <c r="S7" s="1" t="s">
        <v>81</v>
      </c>
      <c r="T7" s="9">
        <v>0.46164351851851854</v>
      </c>
      <c r="U7" s="1">
        <v>41</v>
      </c>
      <c r="V7" s="1" t="s">
        <v>81</v>
      </c>
      <c r="W7" s="9">
        <v>0.46385416666666668</v>
      </c>
      <c r="X7" s="1">
        <v>48</v>
      </c>
      <c r="Y7" s="1" t="s">
        <v>81</v>
      </c>
      <c r="Z7" s="9">
        <v>0.51450231481481479</v>
      </c>
      <c r="AA7" s="1">
        <v>47</v>
      </c>
      <c r="AB7" s="1" t="s">
        <v>81</v>
      </c>
      <c r="AC7" s="9">
        <v>0.51815972222222217</v>
      </c>
      <c r="AD7" s="1">
        <v>44</v>
      </c>
      <c r="AE7" s="1" t="s">
        <v>81</v>
      </c>
      <c r="AF7" s="9">
        <v>0.54237268518518522</v>
      </c>
      <c r="AG7" s="1">
        <v>45</v>
      </c>
      <c r="AH7" s="1" t="s">
        <v>81</v>
      </c>
      <c r="AI7" s="9">
        <v>0.54520833333333341</v>
      </c>
      <c r="AJ7" s="1">
        <v>50</v>
      </c>
      <c r="AK7" s="1" t="s">
        <v>81</v>
      </c>
      <c r="AL7" s="9">
        <v>0.5534027777777778</v>
      </c>
      <c r="AM7" s="1">
        <v>40</v>
      </c>
      <c r="AN7" s="1" t="s">
        <v>81</v>
      </c>
      <c r="AO7" s="9">
        <v>0.55678240740740736</v>
      </c>
      <c r="AP7" s="1">
        <v>54</v>
      </c>
      <c r="AQ7" s="1" t="s">
        <v>81</v>
      </c>
      <c r="AR7" s="9">
        <v>0.55928240740740742</v>
      </c>
      <c r="AS7" s="1">
        <v>49</v>
      </c>
      <c r="AT7" s="1" t="s">
        <v>81</v>
      </c>
      <c r="AU7" s="9">
        <v>0.56001157407407409</v>
      </c>
      <c r="AV7" s="1">
        <v>33</v>
      </c>
      <c r="AW7" s="1" t="s">
        <v>81</v>
      </c>
      <c r="AX7" s="9">
        <v>0.61960648148148145</v>
      </c>
      <c r="AY7" s="1">
        <v>34</v>
      </c>
      <c r="AZ7" s="1" t="s">
        <v>81</v>
      </c>
      <c r="BA7" s="9">
        <v>0.62070601851851859</v>
      </c>
      <c r="BB7" s="1">
        <v>35</v>
      </c>
      <c r="BC7" s="1" t="s">
        <v>81</v>
      </c>
      <c r="BD7" s="9">
        <v>0.62890046296296298</v>
      </c>
      <c r="BE7" s="1">
        <v>36</v>
      </c>
      <c r="BF7" s="1" t="s">
        <v>81</v>
      </c>
      <c r="BG7" s="9">
        <v>0.6314467592592593</v>
      </c>
      <c r="BH7" s="1">
        <v>37</v>
      </c>
      <c r="BI7" s="1" t="s">
        <v>81</v>
      </c>
      <c r="BJ7" s="9">
        <v>0.64724537037037033</v>
      </c>
      <c r="BK7" s="1">
        <v>38</v>
      </c>
      <c r="BL7" s="1" t="s">
        <v>81</v>
      </c>
      <c r="BM7" s="9">
        <v>0.6487384259259259</v>
      </c>
      <c r="BN7" s="1">
        <v>51</v>
      </c>
      <c r="BO7" s="1" t="s">
        <v>81</v>
      </c>
      <c r="BP7" s="9">
        <v>0.66778935185185195</v>
      </c>
      <c r="BQ7" s="1">
        <v>52</v>
      </c>
      <c r="BR7" s="1" t="s">
        <v>81</v>
      </c>
      <c r="BS7" s="9">
        <v>0.66871527777777784</v>
      </c>
      <c r="BT7" s="9">
        <v>0.67841435185185184</v>
      </c>
      <c r="BU7" s="1"/>
      <c r="BV7" s="9">
        <f t="shared" si="1"/>
        <v>1.9560185185185097E-3</v>
      </c>
      <c r="BW7" s="9">
        <f t="shared" si="2"/>
        <v>2.2106481481481421E-3</v>
      </c>
      <c r="BX7" s="9">
        <f t="shared" si="3"/>
        <v>3.657407407407387E-3</v>
      </c>
      <c r="BY7" s="9">
        <f t="shared" si="4"/>
        <v>2.8356481481481843E-3</v>
      </c>
      <c r="BZ7" s="9">
        <f t="shared" si="5"/>
        <v>3.3796296296295658E-3</v>
      </c>
      <c r="CA7" s="9">
        <f t="shared" si="6"/>
        <v>7.2916666666666963E-4</v>
      </c>
      <c r="CB7" s="9">
        <f t="shared" si="7"/>
        <v>1.0995370370371349E-3</v>
      </c>
      <c r="CC7" s="9">
        <f t="shared" si="8"/>
        <v>2.5462962962963243E-3</v>
      </c>
      <c r="CD7" s="9">
        <f t="shared" si="9"/>
        <v>1.4930555555555669E-3</v>
      </c>
      <c r="CE7" s="9">
        <f t="shared" si="10"/>
        <v>9.2592592592588563E-4</v>
      </c>
      <c r="CF7" s="9"/>
      <c r="CG7" s="1">
        <f t="shared" si="11"/>
        <v>65</v>
      </c>
      <c r="CH7" s="2">
        <f t="shared" si="12"/>
        <v>3</v>
      </c>
      <c r="CI7" s="10">
        <f t="shared" si="13"/>
        <v>2.083333333333337E-2</v>
      </c>
      <c r="CJ7" s="11" t="str">
        <f t="shared" ref="CJ7:CK17" si="69">D7</f>
        <v xml:space="preserve">Halla Jónsdóttir </v>
      </c>
      <c r="CK7" s="1" t="str">
        <f t="shared" si="69"/>
        <v xml:space="preserve">Utan félags </v>
      </c>
      <c r="CL7" s="12">
        <f t="shared" ref="CL7:CL16" si="70">CI7-CI6</f>
        <v>2.2569444444445197E-3</v>
      </c>
      <c r="CM7" s="12">
        <f t="shared" ref="CM7:CM16" si="71">CI7-$CI$5</f>
        <v>2.2685185185185586E-3</v>
      </c>
      <c r="CN7" s="14">
        <f t="shared" ref="CN7:CN16" si="72">CM7/$CI$5</f>
        <v>0.1221945137157129</v>
      </c>
      <c r="CO7" s="3" t="s">
        <v>112</v>
      </c>
      <c r="CP7" s="3">
        <v>3</v>
      </c>
      <c r="CQ7" s="1">
        <f t="shared" si="15"/>
        <v>2063153</v>
      </c>
      <c r="CR7" s="2">
        <f t="shared" ref="CR7:CS17" si="73">CH7</f>
        <v>3</v>
      </c>
      <c r="CS7" s="10">
        <f t="shared" si="73"/>
        <v>2.083333333333337E-2</v>
      </c>
      <c r="CT7" s="13">
        <f t="shared" si="17"/>
        <v>1.9560185185185097E-3</v>
      </c>
      <c r="CU7" s="2">
        <f t="shared" si="18"/>
        <v>3</v>
      </c>
      <c r="CV7" s="13">
        <f t="shared" si="19"/>
        <v>1.9560185185185097E-3</v>
      </c>
      <c r="CW7" s="2">
        <f t="shared" si="20"/>
        <v>3</v>
      </c>
      <c r="CX7" s="13">
        <f t="shared" si="21"/>
        <v>2.2106481481481421E-3</v>
      </c>
      <c r="CY7" s="2">
        <f t="shared" si="22"/>
        <v>2</v>
      </c>
      <c r="CZ7" s="13">
        <f t="shared" si="23"/>
        <v>4.1666666666666519E-3</v>
      </c>
      <c r="DA7" s="2">
        <f t="shared" si="24"/>
        <v>3</v>
      </c>
      <c r="DB7" s="13">
        <f t="shared" si="25"/>
        <v>3.657407407407387E-3</v>
      </c>
      <c r="DC7" s="2">
        <f t="shared" si="26"/>
        <v>4</v>
      </c>
      <c r="DD7" s="13">
        <f t="shared" si="27"/>
        <v>7.8240740740740389E-3</v>
      </c>
      <c r="DE7" s="2">
        <f t="shared" si="28"/>
        <v>3</v>
      </c>
      <c r="DF7" s="13">
        <f t="shared" si="29"/>
        <v>2.8356481481481843E-3</v>
      </c>
      <c r="DG7" s="2">
        <f t="shared" si="30"/>
        <v>3</v>
      </c>
      <c r="DH7" s="13">
        <f t="shared" si="31"/>
        <v>1.0659722222222223E-2</v>
      </c>
      <c r="DI7" s="2">
        <f t="shared" si="32"/>
        <v>3</v>
      </c>
      <c r="DJ7" s="13">
        <f t="shared" si="33"/>
        <v>3.3796296296295658E-3</v>
      </c>
      <c r="DK7" s="2">
        <f t="shared" si="34"/>
        <v>4</v>
      </c>
      <c r="DL7" s="13">
        <f t="shared" si="35"/>
        <v>1.4039351851851789E-2</v>
      </c>
      <c r="DM7" s="2">
        <f t="shared" si="36"/>
        <v>3</v>
      </c>
      <c r="DN7" s="13">
        <f t="shared" si="37"/>
        <v>7.2916666666666963E-4</v>
      </c>
      <c r="DO7" s="2">
        <f t="shared" si="38"/>
        <v>2</v>
      </c>
      <c r="DP7" s="13">
        <f t="shared" si="39"/>
        <v>1.4768518518518459E-2</v>
      </c>
      <c r="DQ7" s="2">
        <f t="shared" si="40"/>
        <v>3</v>
      </c>
      <c r="DR7" s="13">
        <f t="shared" si="41"/>
        <v>1.0995370370371349E-3</v>
      </c>
      <c r="DS7" s="2">
        <f t="shared" si="42"/>
        <v>5</v>
      </c>
      <c r="DT7" s="13">
        <f t="shared" si="43"/>
        <v>1.5868055555555594E-2</v>
      </c>
      <c r="DU7" s="2">
        <f t="shared" si="44"/>
        <v>3</v>
      </c>
      <c r="DV7" s="13">
        <f t="shared" si="45"/>
        <v>2.5462962962963243E-3</v>
      </c>
      <c r="DW7" s="2">
        <f t="shared" si="46"/>
        <v>4</v>
      </c>
      <c r="DX7" s="13">
        <f t="shared" si="47"/>
        <v>1.8414351851851918E-2</v>
      </c>
      <c r="DY7" s="2">
        <f t="shared" si="48"/>
        <v>3</v>
      </c>
      <c r="DZ7" s="13">
        <f t="shared" si="49"/>
        <v>1.4930555555555669E-3</v>
      </c>
      <c r="EA7" s="2">
        <f t="shared" si="50"/>
        <v>6</v>
      </c>
      <c r="EB7" s="13">
        <f t="shared" si="51"/>
        <v>1.9907407407407485E-2</v>
      </c>
      <c r="EC7" s="2">
        <f t="shared" si="52"/>
        <v>3</v>
      </c>
      <c r="ED7" s="13">
        <f t="shared" si="53"/>
        <v>9.2592592592588563E-4</v>
      </c>
      <c r="EE7" s="2">
        <f t="shared" si="54"/>
        <v>5</v>
      </c>
      <c r="EF7" s="9">
        <f t="shared" si="55"/>
        <v>2.083333333333337E-2</v>
      </c>
      <c r="EG7" s="2">
        <f t="shared" si="56"/>
        <v>3</v>
      </c>
      <c r="EH7" s="9">
        <f t="shared" si="57"/>
        <v>0</v>
      </c>
      <c r="EI7" s="1"/>
      <c r="EJ7" s="21" t="str">
        <f t="shared" si="58"/>
        <v xml:space="preserve">Halla Jónsdóttir </v>
      </c>
      <c r="EK7" s="2">
        <f t="shared" si="59"/>
        <v>3</v>
      </c>
      <c r="EL7" s="2">
        <f t="shared" si="60"/>
        <v>3</v>
      </c>
      <c r="EM7" s="2">
        <f t="shared" si="61"/>
        <v>3</v>
      </c>
      <c r="EN7" s="2">
        <f t="shared" si="62"/>
        <v>3</v>
      </c>
      <c r="EO7" s="2">
        <f t="shared" si="63"/>
        <v>3</v>
      </c>
      <c r="EP7" s="2">
        <f t="shared" si="64"/>
        <v>3</v>
      </c>
      <c r="EQ7" s="2">
        <f t="shared" si="65"/>
        <v>3</v>
      </c>
      <c r="ER7" s="2">
        <f t="shared" si="66"/>
        <v>3</v>
      </c>
      <c r="ES7" s="2">
        <f t="shared" si="67"/>
        <v>3</v>
      </c>
      <c r="ET7" s="2">
        <f t="shared" si="68"/>
        <v>3</v>
      </c>
    </row>
    <row r="8" spans="1:151" s="8" customFormat="1" x14ac:dyDescent="0.25">
      <c r="A8" s="1">
        <f t="shared" si="0"/>
        <v>99</v>
      </c>
      <c r="B8" s="1">
        <v>22</v>
      </c>
      <c r="C8" s="1">
        <v>2031084</v>
      </c>
      <c r="D8" s="1" t="s">
        <v>123</v>
      </c>
      <c r="E8" s="1" t="s">
        <v>86</v>
      </c>
      <c r="F8" s="1" t="s">
        <v>80</v>
      </c>
      <c r="G8" s="1" t="s">
        <v>81</v>
      </c>
      <c r="H8" s="9">
        <v>0.26524305555555555</v>
      </c>
      <c r="I8" s="1" t="s">
        <v>82</v>
      </c>
      <c r="J8" s="1">
        <v>20</v>
      </c>
      <c r="K8" s="9">
        <v>0.41342592592592592</v>
      </c>
      <c r="L8" s="1">
        <v>42</v>
      </c>
      <c r="M8" s="1" t="s">
        <v>81</v>
      </c>
      <c r="N8" s="9">
        <v>0.43</v>
      </c>
      <c r="O8" s="1">
        <v>39</v>
      </c>
      <c r="P8" s="1" t="s">
        <v>81</v>
      </c>
      <c r="Q8" s="9">
        <v>0.43214120370370374</v>
      </c>
      <c r="R8" s="1">
        <v>53</v>
      </c>
      <c r="S8" s="1" t="s">
        <v>81</v>
      </c>
      <c r="T8" s="9">
        <v>0.46046296296296302</v>
      </c>
      <c r="U8" s="1">
        <v>41</v>
      </c>
      <c r="V8" s="1" t="s">
        <v>81</v>
      </c>
      <c r="W8" s="9">
        <v>0.46276620370370369</v>
      </c>
      <c r="X8" s="1">
        <v>48</v>
      </c>
      <c r="Y8" s="1" t="s">
        <v>81</v>
      </c>
      <c r="Z8" s="9">
        <v>0.51386574074074076</v>
      </c>
      <c r="AA8" s="1">
        <v>47</v>
      </c>
      <c r="AB8" s="1" t="s">
        <v>81</v>
      </c>
      <c r="AC8" s="9">
        <v>0.51773148148148151</v>
      </c>
      <c r="AD8" s="1">
        <v>44</v>
      </c>
      <c r="AE8" s="1" t="s">
        <v>81</v>
      </c>
      <c r="AF8" s="9">
        <v>0.54174768518518512</v>
      </c>
      <c r="AG8" s="1">
        <v>45</v>
      </c>
      <c r="AH8" s="1" t="s">
        <v>81</v>
      </c>
      <c r="AI8" s="9">
        <v>0.54469907407407414</v>
      </c>
      <c r="AJ8" s="1">
        <v>50</v>
      </c>
      <c r="AK8" s="1" t="s">
        <v>81</v>
      </c>
      <c r="AL8" s="9">
        <v>0.55296296296296299</v>
      </c>
      <c r="AM8" s="1">
        <v>40</v>
      </c>
      <c r="AN8" s="1" t="s">
        <v>81</v>
      </c>
      <c r="AO8" s="9">
        <v>0.55625000000000002</v>
      </c>
      <c r="AP8" s="1">
        <v>54</v>
      </c>
      <c r="AQ8" s="1" t="s">
        <v>81</v>
      </c>
      <c r="AR8" s="9">
        <v>0.55819444444444444</v>
      </c>
      <c r="AS8" s="1">
        <v>49</v>
      </c>
      <c r="AT8" s="1" t="s">
        <v>81</v>
      </c>
      <c r="AU8" s="9">
        <v>0.5589467592592593</v>
      </c>
      <c r="AV8" s="1">
        <v>33</v>
      </c>
      <c r="AW8" s="1" t="s">
        <v>81</v>
      </c>
      <c r="AX8" s="9">
        <v>0.62001157407407403</v>
      </c>
      <c r="AY8" s="1">
        <v>34</v>
      </c>
      <c r="AZ8" s="1" t="s">
        <v>81</v>
      </c>
      <c r="BA8" s="9">
        <v>0.62099537037037034</v>
      </c>
      <c r="BB8" s="1">
        <v>35</v>
      </c>
      <c r="BC8" s="1" t="s">
        <v>81</v>
      </c>
      <c r="BD8" s="9">
        <v>0.62918981481481484</v>
      </c>
      <c r="BE8" s="1">
        <v>36</v>
      </c>
      <c r="BF8" s="1" t="s">
        <v>81</v>
      </c>
      <c r="BG8" s="9">
        <v>0.63173611111111116</v>
      </c>
      <c r="BH8" s="1">
        <v>37</v>
      </c>
      <c r="BI8" s="1" t="s">
        <v>81</v>
      </c>
      <c r="BJ8" s="9">
        <v>0.64696759259259262</v>
      </c>
      <c r="BK8" s="1">
        <v>38</v>
      </c>
      <c r="BL8" s="1" t="s">
        <v>81</v>
      </c>
      <c r="BM8" s="9">
        <v>0.6484375</v>
      </c>
      <c r="BN8" s="1">
        <v>51</v>
      </c>
      <c r="BO8" s="1" t="s">
        <v>81</v>
      </c>
      <c r="BP8" s="9">
        <v>0.66827546296296303</v>
      </c>
      <c r="BQ8" s="1">
        <v>52</v>
      </c>
      <c r="BR8" s="1" t="s">
        <v>81</v>
      </c>
      <c r="BS8" s="9">
        <v>0.66910879629629638</v>
      </c>
      <c r="BT8" s="9">
        <v>0.67866898148148147</v>
      </c>
      <c r="BU8" s="1"/>
      <c r="BV8" s="9">
        <f t="shared" si="1"/>
        <v>2.1412037037037424E-3</v>
      </c>
      <c r="BW8" s="9">
        <f t="shared" si="2"/>
        <v>2.3032407407406752E-3</v>
      </c>
      <c r="BX8" s="9">
        <f t="shared" si="3"/>
        <v>3.8657407407407529E-3</v>
      </c>
      <c r="BY8" s="9">
        <f t="shared" si="4"/>
        <v>2.9513888888890172E-3</v>
      </c>
      <c r="BZ8" s="9">
        <f t="shared" si="5"/>
        <v>3.2870370370370328E-3</v>
      </c>
      <c r="CA8" s="9">
        <f t="shared" si="6"/>
        <v>7.523148148148584E-4</v>
      </c>
      <c r="CB8" s="9">
        <f t="shared" si="7"/>
        <v>9.8379629629630205E-4</v>
      </c>
      <c r="CC8" s="9">
        <f t="shared" si="8"/>
        <v>2.5462962962963243E-3</v>
      </c>
      <c r="CD8" s="9">
        <f t="shared" si="9"/>
        <v>1.4699074074073781E-3</v>
      </c>
      <c r="CE8" s="9">
        <f t="shared" si="10"/>
        <v>8.3333333333335258E-4</v>
      </c>
      <c r="CF8" s="9"/>
      <c r="CG8" s="1">
        <f t="shared" si="11"/>
        <v>65</v>
      </c>
      <c r="CH8" s="2">
        <f t="shared" si="12"/>
        <v>4</v>
      </c>
      <c r="CI8" s="10">
        <f t="shared" si="13"/>
        <v>2.1134259259259436E-2</v>
      </c>
      <c r="CJ8" s="1" t="str">
        <f t="shared" si="69"/>
        <v>Sveinborg Hlíf Gunnarsdót</v>
      </c>
      <c r="CK8" s="1" t="str">
        <f t="shared" si="69"/>
        <v xml:space="preserve">Utan félags </v>
      </c>
      <c r="CL8" s="12">
        <f t="shared" si="70"/>
        <v>3.0092592592606549E-4</v>
      </c>
      <c r="CM8" s="12">
        <f t="shared" si="71"/>
        <v>2.5694444444446241E-3</v>
      </c>
      <c r="CN8" s="14">
        <f t="shared" si="72"/>
        <v>0.13840399002494735</v>
      </c>
      <c r="CO8" s="3" t="s">
        <v>112</v>
      </c>
      <c r="CP8" s="3">
        <v>4</v>
      </c>
      <c r="CQ8" s="1">
        <f t="shared" si="15"/>
        <v>2031084</v>
      </c>
      <c r="CR8" s="2">
        <f t="shared" si="73"/>
        <v>4</v>
      </c>
      <c r="CS8" s="10">
        <f t="shared" si="73"/>
        <v>2.1134259259259436E-2</v>
      </c>
      <c r="CT8" s="13">
        <f t="shared" si="17"/>
        <v>2.1412037037037424E-3</v>
      </c>
      <c r="CU8" s="2">
        <f t="shared" si="18"/>
        <v>4</v>
      </c>
      <c r="CV8" s="13">
        <f t="shared" si="19"/>
        <v>2.1412037037037424E-3</v>
      </c>
      <c r="CW8" s="2">
        <f t="shared" si="20"/>
        <v>4</v>
      </c>
      <c r="CX8" s="13">
        <f t="shared" si="21"/>
        <v>2.3032407407406752E-3</v>
      </c>
      <c r="CY8" s="2">
        <f t="shared" si="22"/>
        <v>5</v>
      </c>
      <c r="CZ8" s="13">
        <f t="shared" si="23"/>
        <v>4.4444444444444176E-3</v>
      </c>
      <c r="DA8" s="2">
        <f t="shared" si="24"/>
        <v>4</v>
      </c>
      <c r="DB8" s="13">
        <f t="shared" si="25"/>
        <v>3.8657407407407529E-3</v>
      </c>
      <c r="DC8" s="2">
        <f t="shared" si="26"/>
        <v>6</v>
      </c>
      <c r="DD8" s="13">
        <f t="shared" si="27"/>
        <v>8.3101851851851705E-3</v>
      </c>
      <c r="DE8" s="2">
        <f t="shared" si="28"/>
        <v>5</v>
      </c>
      <c r="DF8" s="13">
        <f t="shared" si="29"/>
        <v>2.9513888888890172E-3</v>
      </c>
      <c r="DG8" s="2">
        <f t="shared" si="30"/>
        <v>4</v>
      </c>
      <c r="DH8" s="13">
        <f t="shared" si="31"/>
        <v>1.1261574074074188E-2</v>
      </c>
      <c r="DI8" s="2">
        <f t="shared" si="32"/>
        <v>5</v>
      </c>
      <c r="DJ8" s="13">
        <f t="shared" si="33"/>
        <v>3.2870370370370328E-3</v>
      </c>
      <c r="DK8" s="2">
        <f t="shared" si="34"/>
        <v>3</v>
      </c>
      <c r="DL8" s="13">
        <f t="shared" si="35"/>
        <v>1.454861111111122E-2</v>
      </c>
      <c r="DM8" s="2">
        <f t="shared" si="36"/>
        <v>4</v>
      </c>
      <c r="DN8" s="13">
        <f t="shared" si="37"/>
        <v>7.523148148148584E-4</v>
      </c>
      <c r="DO8" s="2">
        <f t="shared" si="38"/>
        <v>4</v>
      </c>
      <c r="DP8" s="13">
        <f t="shared" si="39"/>
        <v>1.5300925925926079E-2</v>
      </c>
      <c r="DQ8" s="2">
        <f t="shared" si="40"/>
        <v>4</v>
      </c>
      <c r="DR8" s="13">
        <f t="shared" si="41"/>
        <v>9.8379629629630205E-4</v>
      </c>
      <c r="DS8" s="2">
        <f t="shared" si="42"/>
        <v>2</v>
      </c>
      <c r="DT8" s="13">
        <f t="shared" si="43"/>
        <v>1.6284722222222381E-2</v>
      </c>
      <c r="DU8" s="2">
        <f t="shared" si="44"/>
        <v>4</v>
      </c>
      <c r="DV8" s="13">
        <f t="shared" si="45"/>
        <v>2.5462962962963243E-3</v>
      </c>
      <c r="DW8" s="2">
        <f t="shared" si="46"/>
        <v>4</v>
      </c>
      <c r="DX8" s="13">
        <f t="shared" si="47"/>
        <v>1.8831018518518705E-2</v>
      </c>
      <c r="DY8" s="2">
        <f t="shared" si="48"/>
        <v>4</v>
      </c>
      <c r="DZ8" s="13">
        <f t="shared" si="49"/>
        <v>1.4699074074073781E-3</v>
      </c>
      <c r="EA8" s="2">
        <f t="shared" si="50"/>
        <v>4</v>
      </c>
      <c r="EB8" s="13">
        <f t="shared" si="51"/>
        <v>2.0300925925926083E-2</v>
      </c>
      <c r="EC8" s="2">
        <f t="shared" si="52"/>
        <v>4</v>
      </c>
      <c r="ED8" s="13">
        <f t="shared" si="53"/>
        <v>8.3333333333335258E-4</v>
      </c>
      <c r="EE8" s="2">
        <f t="shared" si="54"/>
        <v>4</v>
      </c>
      <c r="EF8" s="9">
        <f t="shared" si="55"/>
        <v>2.1134259259259436E-2</v>
      </c>
      <c r="EG8" s="2">
        <f t="shared" si="56"/>
        <v>4</v>
      </c>
      <c r="EH8" s="9">
        <f t="shared" si="57"/>
        <v>0</v>
      </c>
      <c r="EI8" s="1"/>
      <c r="EJ8" s="21" t="str">
        <f t="shared" si="58"/>
        <v>Sveinborg Hlíf Gunnarsdót</v>
      </c>
      <c r="EK8" s="2">
        <f t="shared" si="59"/>
        <v>4</v>
      </c>
      <c r="EL8" s="2">
        <f t="shared" si="60"/>
        <v>4</v>
      </c>
      <c r="EM8" s="2">
        <f t="shared" si="61"/>
        <v>5</v>
      </c>
      <c r="EN8" s="2">
        <f t="shared" si="62"/>
        <v>5</v>
      </c>
      <c r="EO8" s="2">
        <f t="shared" si="63"/>
        <v>4</v>
      </c>
      <c r="EP8" s="2">
        <f t="shared" si="64"/>
        <v>4</v>
      </c>
      <c r="EQ8" s="2">
        <f t="shared" si="65"/>
        <v>4</v>
      </c>
      <c r="ER8" s="2">
        <f t="shared" si="66"/>
        <v>4</v>
      </c>
      <c r="ES8" s="2">
        <f t="shared" si="67"/>
        <v>4</v>
      </c>
      <c r="ET8" s="2">
        <f t="shared" si="68"/>
        <v>4</v>
      </c>
    </row>
    <row r="9" spans="1:151" s="8" customFormat="1" x14ac:dyDescent="0.25">
      <c r="A9" s="1">
        <f t="shared" si="0"/>
        <v>99</v>
      </c>
      <c r="B9" s="1">
        <v>36</v>
      </c>
      <c r="C9" s="1">
        <v>2031081</v>
      </c>
      <c r="D9" s="1" t="s">
        <v>125</v>
      </c>
      <c r="E9" s="1" t="s">
        <v>92</v>
      </c>
      <c r="F9" s="1" t="s">
        <v>80</v>
      </c>
      <c r="G9" s="1" t="s">
        <v>81</v>
      </c>
      <c r="H9" s="9">
        <v>0.25598379629629631</v>
      </c>
      <c r="I9" s="1" t="s">
        <v>82</v>
      </c>
      <c r="J9" s="1">
        <v>20</v>
      </c>
      <c r="K9" s="9">
        <v>0.41246527777777775</v>
      </c>
      <c r="L9" s="1">
        <v>42</v>
      </c>
      <c r="M9" s="1" t="s">
        <v>81</v>
      </c>
      <c r="N9" s="9">
        <v>0.42646990740740742</v>
      </c>
      <c r="O9" s="1">
        <v>39</v>
      </c>
      <c r="P9" s="1" t="s">
        <v>81</v>
      </c>
      <c r="Q9" s="9">
        <v>0.42870370370370375</v>
      </c>
      <c r="R9" s="1">
        <v>53</v>
      </c>
      <c r="S9" s="1" t="s">
        <v>81</v>
      </c>
      <c r="T9" s="9">
        <v>0.45758101851851851</v>
      </c>
      <c r="U9" s="1">
        <v>41</v>
      </c>
      <c r="V9" s="1" t="s">
        <v>81</v>
      </c>
      <c r="W9" s="9">
        <v>0.45980324074074069</v>
      </c>
      <c r="X9" s="1">
        <v>48</v>
      </c>
      <c r="Y9" s="1" t="s">
        <v>81</v>
      </c>
      <c r="Z9" s="9">
        <v>0.50655092592592588</v>
      </c>
      <c r="AA9" s="1">
        <v>47</v>
      </c>
      <c r="AB9" s="1" t="s">
        <v>81</v>
      </c>
      <c r="AC9" s="9">
        <v>0.51040509259259259</v>
      </c>
      <c r="AD9" s="1">
        <v>44</v>
      </c>
      <c r="AE9" s="1" t="s">
        <v>81</v>
      </c>
      <c r="AF9" s="9">
        <v>0.53569444444444447</v>
      </c>
      <c r="AG9" s="1">
        <v>45</v>
      </c>
      <c r="AH9" s="1" t="s">
        <v>81</v>
      </c>
      <c r="AI9" s="9">
        <v>0.53891203703703705</v>
      </c>
      <c r="AJ9" s="1">
        <v>50</v>
      </c>
      <c r="AK9" s="1" t="s">
        <v>81</v>
      </c>
      <c r="AL9" s="9">
        <v>0.54515046296296299</v>
      </c>
      <c r="AM9" s="1">
        <v>40</v>
      </c>
      <c r="AN9" s="1" t="s">
        <v>81</v>
      </c>
      <c r="AO9" s="9">
        <v>0.54869212962962965</v>
      </c>
      <c r="AP9" s="1">
        <v>54</v>
      </c>
      <c r="AQ9" s="1" t="s">
        <v>81</v>
      </c>
      <c r="AR9" s="9">
        <v>0.55408564814814809</v>
      </c>
      <c r="AS9" s="1">
        <v>49</v>
      </c>
      <c r="AT9" s="1" t="s">
        <v>81</v>
      </c>
      <c r="AU9" s="9">
        <v>0.55491898148148155</v>
      </c>
      <c r="AV9" s="1">
        <v>33</v>
      </c>
      <c r="AW9" s="1" t="s">
        <v>81</v>
      </c>
      <c r="AX9" s="9">
        <v>0.60491898148148149</v>
      </c>
      <c r="AY9" s="1">
        <v>34</v>
      </c>
      <c r="AZ9" s="1" t="s">
        <v>81</v>
      </c>
      <c r="BA9" s="9">
        <v>0.6060416666666667</v>
      </c>
      <c r="BB9" s="1">
        <v>35</v>
      </c>
      <c r="BC9" s="1" t="s">
        <v>81</v>
      </c>
      <c r="BD9" s="9">
        <v>0.61364583333333333</v>
      </c>
      <c r="BE9" s="1">
        <v>36</v>
      </c>
      <c r="BF9" s="1" t="s">
        <v>81</v>
      </c>
      <c r="BG9" s="9">
        <v>0.61589120370370376</v>
      </c>
      <c r="BH9" s="1">
        <v>37</v>
      </c>
      <c r="BI9" s="1" t="s">
        <v>81</v>
      </c>
      <c r="BJ9" s="9">
        <v>0.62876157407407407</v>
      </c>
      <c r="BK9" s="1">
        <v>38</v>
      </c>
      <c r="BL9" s="1" t="s">
        <v>81</v>
      </c>
      <c r="BM9" s="9">
        <v>0.63003472222222223</v>
      </c>
      <c r="BN9" s="1">
        <v>51</v>
      </c>
      <c r="BO9" s="1" t="s">
        <v>81</v>
      </c>
      <c r="BP9" s="9">
        <v>0.65226851851851853</v>
      </c>
      <c r="BQ9" s="1">
        <v>52</v>
      </c>
      <c r="BR9" s="1" t="s">
        <v>81</v>
      </c>
      <c r="BS9" s="9">
        <v>0.65305555555555561</v>
      </c>
      <c r="BT9" s="9">
        <v>0.66844907407407417</v>
      </c>
      <c r="BU9" s="1"/>
      <c r="BV9" s="9">
        <f t="shared" si="1"/>
        <v>2.2337962962963309E-3</v>
      </c>
      <c r="BW9" s="9">
        <f t="shared" si="2"/>
        <v>2.222222222222181E-3</v>
      </c>
      <c r="BX9" s="9">
        <f t="shared" si="3"/>
        <v>3.854166666666714E-3</v>
      </c>
      <c r="BY9" s="9">
        <f t="shared" si="4"/>
        <v>3.2175925925925775E-3</v>
      </c>
      <c r="BZ9" s="9">
        <f t="shared" si="5"/>
        <v>3.5416666666666652E-3</v>
      </c>
      <c r="CA9" s="9">
        <f t="shared" si="6"/>
        <v>8.333333333334636E-4</v>
      </c>
      <c r="CB9" s="9">
        <f t="shared" si="7"/>
        <v>1.1226851851852127E-3</v>
      </c>
      <c r="CC9" s="9">
        <f t="shared" si="8"/>
        <v>2.2453703703704253E-3</v>
      </c>
      <c r="CD9" s="9">
        <f t="shared" si="9"/>
        <v>1.2731481481481621E-3</v>
      </c>
      <c r="CE9" s="9">
        <f t="shared" si="10"/>
        <v>7.8703703703708605E-4</v>
      </c>
      <c r="CF9" s="9"/>
      <c r="CG9" s="1">
        <f t="shared" si="11"/>
        <v>65</v>
      </c>
      <c r="CH9" s="2">
        <f t="shared" si="12"/>
        <v>5</v>
      </c>
      <c r="CI9" s="10">
        <f t="shared" si="13"/>
        <v>2.1331018518518818E-2</v>
      </c>
      <c r="CJ9" s="1" t="str">
        <f t="shared" si="69"/>
        <v>Þóra Katrín Gunnarsdóttir</v>
      </c>
      <c r="CK9" s="1" t="str">
        <f t="shared" si="69"/>
        <v xml:space="preserve">Tindur </v>
      </c>
      <c r="CL9" s="12">
        <f t="shared" si="70"/>
        <v>1.9675925925938254E-4</v>
      </c>
      <c r="CM9" s="12">
        <f t="shared" si="71"/>
        <v>2.7662037037040066E-3</v>
      </c>
      <c r="CN9" s="14">
        <f t="shared" si="72"/>
        <v>0.14900249376560237</v>
      </c>
      <c r="CO9" s="3" t="s">
        <v>112</v>
      </c>
      <c r="CP9" s="3">
        <v>5</v>
      </c>
      <c r="CQ9" s="1">
        <f t="shared" si="15"/>
        <v>2031081</v>
      </c>
      <c r="CR9" s="2">
        <f t="shared" si="73"/>
        <v>5</v>
      </c>
      <c r="CS9" s="10">
        <f t="shared" si="73"/>
        <v>2.1331018518518818E-2</v>
      </c>
      <c r="CT9" s="13">
        <f t="shared" si="17"/>
        <v>2.2337962962963309E-3</v>
      </c>
      <c r="CU9" s="2">
        <f t="shared" si="18"/>
        <v>5</v>
      </c>
      <c r="CV9" s="13">
        <f t="shared" si="19"/>
        <v>2.2337962962963309E-3</v>
      </c>
      <c r="CW9" s="2">
        <f t="shared" si="20"/>
        <v>5</v>
      </c>
      <c r="CX9" s="13">
        <f t="shared" si="21"/>
        <v>2.222222222222181E-3</v>
      </c>
      <c r="CY9" s="2">
        <f t="shared" si="22"/>
        <v>3</v>
      </c>
      <c r="CZ9" s="13">
        <f t="shared" si="23"/>
        <v>4.4560185185185119E-3</v>
      </c>
      <c r="DA9" s="2">
        <f t="shared" si="24"/>
        <v>5</v>
      </c>
      <c r="DB9" s="13">
        <f t="shared" si="25"/>
        <v>3.854166666666714E-3</v>
      </c>
      <c r="DC9" s="2">
        <f t="shared" si="26"/>
        <v>5</v>
      </c>
      <c r="DD9" s="13">
        <f t="shared" si="27"/>
        <v>8.310185185185226E-3</v>
      </c>
      <c r="DE9" s="2">
        <f t="shared" si="28"/>
        <v>6</v>
      </c>
      <c r="DF9" s="13">
        <f t="shared" si="29"/>
        <v>3.2175925925925775E-3</v>
      </c>
      <c r="DG9" s="2">
        <f t="shared" si="30"/>
        <v>7</v>
      </c>
      <c r="DH9" s="13">
        <f t="shared" si="31"/>
        <v>1.1527777777777803E-2</v>
      </c>
      <c r="DI9" s="2">
        <f t="shared" si="32"/>
        <v>6</v>
      </c>
      <c r="DJ9" s="13">
        <f t="shared" si="33"/>
        <v>3.5416666666666652E-3</v>
      </c>
      <c r="DK9" s="2">
        <f t="shared" si="34"/>
        <v>6</v>
      </c>
      <c r="DL9" s="13">
        <f t="shared" si="35"/>
        <v>1.5069444444444469E-2</v>
      </c>
      <c r="DM9" s="2">
        <f t="shared" si="36"/>
        <v>5</v>
      </c>
      <c r="DN9" s="13">
        <f t="shared" si="37"/>
        <v>8.333333333334636E-4</v>
      </c>
      <c r="DO9" s="2">
        <f t="shared" si="38"/>
        <v>7</v>
      </c>
      <c r="DP9" s="13">
        <f t="shared" si="39"/>
        <v>1.5902777777777932E-2</v>
      </c>
      <c r="DQ9" s="2">
        <f t="shared" si="40"/>
        <v>5</v>
      </c>
      <c r="DR9" s="13">
        <f t="shared" si="41"/>
        <v>1.1226851851852127E-3</v>
      </c>
      <c r="DS9" s="2">
        <f t="shared" si="42"/>
        <v>6</v>
      </c>
      <c r="DT9" s="13">
        <f t="shared" si="43"/>
        <v>1.7025462962963145E-2</v>
      </c>
      <c r="DU9" s="2">
        <f t="shared" si="44"/>
        <v>5</v>
      </c>
      <c r="DV9" s="13">
        <f t="shared" si="45"/>
        <v>2.2453703703704253E-3</v>
      </c>
      <c r="DW9" s="2">
        <f t="shared" si="46"/>
        <v>1</v>
      </c>
      <c r="DX9" s="13">
        <f t="shared" si="47"/>
        <v>1.927083333333357E-2</v>
      </c>
      <c r="DY9" s="2">
        <f t="shared" si="48"/>
        <v>5</v>
      </c>
      <c r="DZ9" s="13">
        <f t="shared" si="49"/>
        <v>1.2731481481481621E-3</v>
      </c>
      <c r="EA9" s="2">
        <f t="shared" si="50"/>
        <v>1</v>
      </c>
      <c r="EB9" s="13">
        <f t="shared" si="51"/>
        <v>2.0543981481481732E-2</v>
      </c>
      <c r="EC9" s="2">
        <f t="shared" si="52"/>
        <v>5</v>
      </c>
      <c r="ED9" s="13">
        <f t="shared" si="53"/>
        <v>7.8703703703708605E-4</v>
      </c>
      <c r="EE9" s="2">
        <f t="shared" si="54"/>
        <v>1</v>
      </c>
      <c r="EF9" s="9">
        <f t="shared" si="55"/>
        <v>2.1331018518518818E-2</v>
      </c>
      <c r="EG9" s="2">
        <f t="shared" si="56"/>
        <v>5</v>
      </c>
      <c r="EH9" s="9">
        <f t="shared" si="57"/>
        <v>0</v>
      </c>
      <c r="EI9" s="1"/>
      <c r="EJ9" s="21" t="str">
        <f t="shared" si="58"/>
        <v>Þóra Katrín Gunnarsdóttir</v>
      </c>
      <c r="EK9" s="2">
        <f t="shared" si="59"/>
        <v>5</v>
      </c>
      <c r="EL9" s="2">
        <f t="shared" si="60"/>
        <v>5</v>
      </c>
      <c r="EM9" s="2">
        <f t="shared" si="61"/>
        <v>6</v>
      </c>
      <c r="EN9" s="2">
        <f t="shared" si="62"/>
        <v>6</v>
      </c>
      <c r="EO9" s="2">
        <f t="shared" si="63"/>
        <v>5</v>
      </c>
      <c r="EP9" s="2">
        <f t="shared" si="64"/>
        <v>5</v>
      </c>
      <c r="EQ9" s="2">
        <f t="shared" si="65"/>
        <v>5</v>
      </c>
      <c r="ER9" s="2">
        <f t="shared" si="66"/>
        <v>5</v>
      </c>
      <c r="ES9" s="2">
        <f t="shared" si="67"/>
        <v>5</v>
      </c>
      <c r="ET9" s="2">
        <f t="shared" si="68"/>
        <v>5</v>
      </c>
    </row>
    <row r="10" spans="1:151" s="8" customFormat="1" x14ac:dyDescent="0.25">
      <c r="A10" s="1">
        <f t="shared" si="0"/>
        <v>99</v>
      </c>
      <c r="B10" s="1">
        <v>4</v>
      </c>
      <c r="C10" s="1">
        <v>2063169</v>
      </c>
      <c r="D10" s="1" t="s">
        <v>126</v>
      </c>
      <c r="E10" s="1" t="s">
        <v>86</v>
      </c>
      <c r="F10" s="1" t="s">
        <v>80</v>
      </c>
      <c r="G10" s="1" t="s">
        <v>81</v>
      </c>
      <c r="H10" s="9">
        <v>0.24931712962962962</v>
      </c>
      <c r="I10" s="1" t="s">
        <v>82</v>
      </c>
      <c r="J10" s="1">
        <v>20</v>
      </c>
      <c r="K10" s="9">
        <v>0.41431712962962958</v>
      </c>
      <c r="L10" s="1">
        <v>42</v>
      </c>
      <c r="M10" s="1" t="s">
        <v>81</v>
      </c>
      <c r="N10" s="9">
        <v>0.42901620370370369</v>
      </c>
      <c r="O10" s="1">
        <v>39</v>
      </c>
      <c r="P10" s="1" t="s">
        <v>81</v>
      </c>
      <c r="Q10" s="9">
        <v>0.43126157407407412</v>
      </c>
      <c r="R10" s="1">
        <v>53</v>
      </c>
      <c r="S10" s="1" t="s">
        <v>81</v>
      </c>
      <c r="T10" s="9">
        <v>0.45471064814814816</v>
      </c>
      <c r="U10" s="1">
        <v>41</v>
      </c>
      <c r="V10" s="1" t="s">
        <v>81</v>
      </c>
      <c r="W10" s="9">
        <v>0.4572222222222222</v>
      </c>
      <c r="X10" s="1">
        <v>48</v>
      </c>
      <c r="Y10" s="1" t="s">
        <v>81</v>
      </c>
      <c r="Z10" s="9">
        <v>0.50626157407407402</v>
      </c>
      <c r="AA10" s="1">
        <v>47</v>
      </c>
      <c r="AB10" s="1" t="s">
        <v>81</v>
      </c>
      <c r="AC10" s="9">
        <v>0.50952546296296297</v>
      </c>
      <c r="AD10" s="1">
        <v>44</v>
      </c>
      <c r="AE10" s="1" t="s">
        <v>81</v>
      </c>
      <c r="AF10" s="9">
        <v>0.53758101851851847</v>
      </c>
      <c r="AG10" s="1">
        <v>45</v>
      </c>
      <c r="AH10" s="1" t="s">
        <v>81</v>
      </c>
      <c r="AI10" s="9">
        <v>0.54077546296296297</v>
      </c>
      <c r="AJ10" s="1">
        <v>50</v>
      </c>
      <c r="AK10" s="1" t="s">
        <v>81</v>
      </c>
      <c r="AL10" s="9">
        <v>0.54400462962962959</v>
      </c>
      <c r="AM10" s="1">
        <v>40</v>
      </c>
      <c r="AN10" s="1" t="s">
        <v>81</v>
      </c>
      <c r="AO10" s="9">
        <v>0.54800925925925925</v>
      </c>
      <c r="AP10" s="1">
        <v>54</v>
      </c>
      <c r="AQ10" s="1" t="s">
        <v>81</v>
      </c>
      <c r="AR10" s="9">
        <v>0.55148148148148146</v>
      </c>
      <c r="AS10" s="1">
        <v>49</v>
      </c>
      <c r="AT10" s="1" t="s">
        <v>81</v>
      </c>
      <c r="AU10" s="9">
        <v>0.55231481481481481</v>
      </c>
      <c r="AV10" s="1">
        <v>33</v>
      </c>
      <c r="AW10" s="1" t="s">
        <v>81</v>
      </c>
      <c r="AX10" s="9">
        <v>0.61263888888888884</v>
      </c>
      <c r="AY10" s="1">
        <v>34</v>
      </c>
      <c r="AZ10" s="1" t="s">
        <v>81</v>
      </c>
      <c r="BA10" s="9">
        <v>0.61368055555555556</v>
      </c>
      <c r="BB10" s="1">
        <v>35</v>
      </c>
      <c r="BC10" s="1" t="s">
        <v>81</v>
      </c>
      <c r="BD10" s="9">
        <v>0.61813657407407407</v>
      </c>
      <c r="BE10" s="1">
        <v>36</v>
      </c>
      <c r="BF10" s="1" t="s">
        <v>81</v>
      </c>
      <c r="BG10" s="9">
        <v>0.62133101851851846</v>
      </c>
      <c r="BH10" s="1">
        <v>37</v>
      </c>
      <c r="BI10" s="1" t="s">
        <v>81</v>
      </c>
      <c r="BJ10" s="9">
        <v>0.63869212962962962</v>
      </c>
      <c r="BK10" s="1">
        <v>38</v>
      </c>
      <c r="BL10" s="1" t="s">
        <v>81</v>
      </c>
      <c r="BM10" s="9">
        <v>0.64011574074074074</v>
      </c>
      <c r="BN10" s="1">
        <v>51</v>
      </c>
      <c r="BO10" s="1" t="s">
        <v>81</v>
      </c>
      <c r="BP10" s="9">
        <v>0.65667824074074077</v>
      </c>
      <c r="BQ10" s="1">
        <v>52</v>
      </c>
      <c r="BR10" s="1" t="s">
        <v>81</v>
      </c>
      <c r="BS10" s="9">
        <v>0.65766203703703707</v>
      </c>
      <c r="BT10" s="9">
        <v>0.66363425925925923</v>
      </c>
      <c r="BU10" s="1"/>
      <c r="BV10" s="9">
        <f t="shared" si="1"/>
        <v>2.2453703703704253E-3</v>
      </c>
      <c r="BW10" s="9">
        <f t="shared" si="2"/>
        <v>2.5115740740740411E-3</v>
      </c>
      <c r="BX10" s="9">
        <f t="shared" si="3"/>
        <v>3.263888888888955E-3</v>
      </c>
      <c r="BY10" s="9">
        <f t="shared" si="4"/>
        <v>3.1944444444444997E-3</v>
      </c>
      <c r="BZ10" s="9">
        <f t="shared" si="5"/>
        <v>4.0046296296296635E-3</v>
      </c>
      <c r="CA10" s="9">
        <f t="shared" si="6"/>
        <v>8.3333333333335258E-4</v>
      </c>
      <c r="CB10" s="9">
        <f t="shared" si="7"/>
        <v>1.0416666666667185E-3</v>
      </c>
      <c r="CC10" s="9">
        <f t="shared" si="8"/>
        <v>3.1944444444443887E-3</v>
      </c>
      <c r="CD10" s="9">
        <f t="shared" si="9"/>
        <v>1.4236111111111116E-3</v>
      </c>
      <c r="CE10" s="9">
        <f t="shared" si="10"/>
        <v>9.8379629629630205E-4</v>
      </c>
      <c r="CF10" s="9"/>
      <c r="CG10" s="1">
        <f t="shared" si="11"/>
        <v>65</v>
      </c>
      <c r="CH10" s="2">
        <f t="shared" si="12"/>
        <v>6</v>
      </c>
      <c r="CI10" s="10">
        <f t="shared" si="13"/>
        <v>2.2696759259259458E-2</v>
      </c>
      <c r="CJ10" s="1" t="str">
        <f t="shared" si="69"/>
        <v xml:space="preserve">Arnar Bergmann </v>
      </c>
      <c r="CK10" s="1" t="str">
        <f t="shared" si="69"/>
        <v xml:space="preserve">Utan félags </v>
      </c>
      <c r="CL10" s="12">
        <f t="shared" si="70"/>
        <v>1.3657407407406397E-3</v>
      </c>
      <c r="CM10" s="12">
        <f t="shared" si="71"/>
        <v>4.1319444444446463E-3</v>
      </c>
      <c r="CN10" s="14">
        <f t="shared" si="72"/>
        <v>0.22256857855362686</v>
      </c>
      <c r="CO10" s="3" t="s">
        <v>112</v>
      </c>
      <c r="CP10" s="3">
        <v>6</v>
      </c>
      <c r="CQ10" s="1">
        <f t="shared" si="15"/>
        <v>2063169</v>
      </c>
      <c r="CR10" s="2">
        <f t="shared" si="73"/>
        <v>6</v>
      </c>
      <c r="CS10" s="10">
        <f t="shared" si="73"/>
        <v>2.2696759259259458E-2</v>
      </c>
      <c r="CT10" s="13">
        <f t="shared" si="17"/>
        <v>2.2453703703704253E-3</v>
      </c>
      <c r="CU10" s="2">
        <f t="shared" si="18"/>
        <v>6</v>
      </c>
      <c r="CV10" s="13">
        <f t="shared" si="19"/>
        <v>2.2453703703704253E-3</v>
      </c>
      <c r="CW10" s="2">
        <f t="shared" si="20"/>
        <v>6</v>
      </c>
      <c r="CX10" s="13">
        <f t="shared" si="21"/>
        <v>2.5115740740740411E-3</v>
      </c>
      <c r="CY10" s="2">
        <f t="shared" si="22"/>
        <v>6</v>
      </c>
      <c r="CZ10" s="13">
        <f t="shared" si="23"/>
        <v>4.7569444444444664E-3</v>
      </c>
      <c r="DA10" s="2">
        <f t="shared" si="24"/>
        <v>6</v>
      </c>
      <c r="DB10" s="13">
        <f t="shared" si="25"/>
        <v>3.263888888888955E-3</v>
      </c>
      <c r="DC10" s="2">
        <f t="shared" si="26"/>
        <v>3</v>
      </c>
      <c r="DD10" s="13">
        <f t="shared" si="27"/>
        <v>8.0208333333334214E-3</v>
      </c>
      <c r="DE10" s="2">
        <f t="shared" si="28"/>
        <v>4</v>
      </c>
      <c r="DF10" s="13">
        <f t="shared" si="29"/>
        <v>3.1944444444444997E-3</v>
      </c>
      <c r="DG10" s="2">
        <f t="shared" si="30"/>
        <v>6</v>
      </c>
      <c r="DH10" s="13">
        <f t="shared" si="31"/>
        <v>1.1215277777777921E-2</v>
      </c>
      <c r="DI10" s="2">
        <f t="shared" si="32"/>
        <v>4</v>
      </c>
      <c r="DJ10" s="13">
        <f t="shared" si="33"/>
        <v>4.0046296296296635E-3</v>
      </c>
      <c r="DK10" s="2">
        <f t="shared" si="34"/>
        <v>8</v>
      </c>
      <c r="DL10" s="13">
        <f t="shared" si="35"/>
        <v>1.5219907407407585E-2</v>
      </c>
      <c r="DM10" s="2">
        <f t="shared" si="36"/>
        <v>6</v>
      </c>
      <c r="DN10" s="13">
        <f t="shared" si="37"/>
        <v>8.3333333333335258E-4</v>
      </c>
      <c r="DO10" s="2">
        <f t="shared" si="38"/>
        <v>6</v>
      </c>
      <c r="DP10" s="13">
        <f t="shared" si="39"/>
        <v>1.6053240740740937E-2</v>
      </c>
      <c r="DQ10" s="2">
        <f t="shared" si="40"/>
        <v>6</v>
      </c>
      <c r="DR10" s="13">
        <f t="shared" si="41"/>
        <v>1.0416666666667185E-3</v>
      </c>
      <c r="DS10" s="2">
        <f t="shared" si="42"/>
        <v>4</v>
      </c>
      <c r="DT10" s="13">
        <f t="shared" si="43"/>
        <v>1.7094907407407656E-2</v>
      </c>
      <c r="DU10" s="2">
        <f t="shared" si="44"/>
        <v>6</v>
      </c>
      <c r="DV10" s="13">
        <f t="shared" si="45"/>
        <v>3.1944444444443887E-3</v>
      </c>
      <c r="DW10" s="2">
        <f t="shared" si="46"/>
        <v>6</v>
      </c>
      <c r="DX10" s="13">
        <f t="shared" si="47"/>
        <v>2.0289351851852044E-2</v>
      </c>
      <c r="DY10" s="2">
        <f t="shared" si="48"/>
        <v>6</v>
      </c>
      <c r="DZ10" s="13">
        <f t="shared" si="49"/>
        <v>1.4236111111111116E-3</v>
      </c>
      <c r="EA10" s="2">
        <f t="shared" si="50"/>
        <v>3</v>
      </c>
      <c r="EB10" s="13">
        <f t="shared" si="51"/>
        <v>2.1712962962963156E-2</v>
      </c>
      <c r="EC10" s="2">
        <f t="shared" si="52"/>
        <v>6</v>
      </c>
      <c r="ED10" s="13">
        <f t="shared" si="53"/>
        <v>9.8379629629630205E-4</v>
      </c>
      <c r="EE10" s="2">
        <f t="shared" si="54"/>
        <v>6</v>
      </c>
      <c r="EF10" s="9">
        <f t="shared" si="55"/>
        <v>2.2696759259259458E-2</v>
      </c>
      <c r="EG10" s="2">
        <f t="shared" si="56"/>
        <v>6</v>
      </c>
      <c r="EH10" s="9">
        <f t="shared" si="57"/>
        <v>0</v>
      </c>
      <c r="EI10" s="1"/>
      <c r="EJ10" s="21" t="str">
        <f t="shared" si="58"/>
        <v xml:space="preserve">Arnar Bergmann </v>
      </c>
      <c r="EK10" s="2">
        <f t="shared" si="59"/>
        <v>6</v>
      </c>
      <c r="EL10" s="2">
        <f t="shared" si="60"/>
        <v>6</v>
      </c>
      <c r="EM10" s="2">
        <f t="shared" si="61"/>
        <v>4</v>
      </c>
      <c r="EN10" s="2">
        <f t="shared" si="62"/>
        <v>4</v>
      </c>
      <c r="EO10" s="2">
        <f t="shared" si="63"/>
        <v>6</v>
      </c>
      <c r="EP10" s="2">
        <f t="shared" si="64"/>
        <v>6</v>
      </c>
      <c r="EQ10" s="2">
        <f t="shared" si="65"/>
        <v>6</v>
      </c>
      <c r="ER10" s="2">
        <f t="shared" si="66"/>
        <v>6</v>
      </c>
      <c r="ES10" s="2">
        <f t="shared" si="67"/>
        <v>6</v>
      </c>
      <c r="ET10" s="2">
        <f t="shared" si="68"/>
        <v>6</v>
      </c>
    </row>
    <row r="11" spans="1:151" s="8" customFormat="1" x14ac:dyDescent="0.25">
      <c r="A11" s="1">
        <f t="shared" si="0"/>
        <v>99</v>
      </c>
      <c r="B11" s="1">
        <v>49</v>
      </c>
      <c r="C11" s="1">
        <v>2081991</v>
      </c>
      <c r="D11" s="1" t="s">
        <v>128</v>
      </c>
      <c r="E11" s="1" t="s">
        <v>86</v>
      </c>
      <c r="F11" s="1" t="s">
        <v>80</v>
      </c>
      <c r="G11" s="1" t="s">
        <v>81</v>
      </c>
      <c r="H11" s="9">
        <v>0.2648611111111111</v>
      </c>
      <c r="I11" s="1" t="s">
        <v>82</v>
      </c>
      <c r="J11" s="1">
        <v>20</v>
      </c>
      <c r="K11" s="9">
        <v>0.41349537037037037</v>
      </c>
      <c r="L11" s="1">
        <v>42</v>
      </c>
      <c r="M11" s="1" t="s">
        <v>81</v>
      </c>
      <c r="N11" s="9">
        <v>0.43254629629629626</v>
      </c>
      <c r="O11" s="1">
        <v>39</v>
      </c>
      <c r="P11" s="1" t="s">
        <v>81</v>
      </c>
      <c r="Q11" s="9">
        <v>0.43482638888888886</v>
      </c>
      <c r="R11" s="1">
        <v>53</v>
      </c>
      <c r="S11" s="1" t="s">
        <v>81</v>
      </c>
      <c r="T11" s="9">
        <v>0.46187500000000004</v>
      </c>
      <c r="U11" s="1">
        <v>41</v>
      </c>
      <c r="V11" s="1" t="s">
        <v>81</v>
      </c>
      <c r="W11" s="9">
        <v>0.46467592592592594</v>
      </c>
      <c r="X11" s="1">
        <v>48</v>
      </c>
      <c r="Y11" s="1" t="s">
        <v>81</v>
      </c>
      <c r="Z11" s="9">
        <v>0.5159259259259259</v>
      </c>
      <c r="AA11" s="1">
        <v>47</v>
      </c>
      <c r="AB11" s="1" t="s">
        <v>81</v>
      </c>
      <c r="AC11" s="9">
        <v>0.52039351851851856</v>
      </c>
      <c r="AD11" s="1">
        <v>44</v>
      </c>
      <c r="AE11" s="1" t="s">
        <v>81</v>
      </c>
      <c r="AF11" s="9">
        <v>0.54284722222222226</v>
      </c>
      <c r="AG11" s="1">
        <v>45</v>
      </c>
      <c r="AH11" s="1" t="s">
        <v>81</v>
      </c>
      <c r="AI11" s="9">
        <v>0.54601851851851857</v>
      </c>
      <c r="AJ11" s="1">
        <v>50</v>
      </c>
      <c r="AK11" s="1" t="s">
        <v>81</v>
      </c>
      <c r="AL11" s="9">
        <v>0.55373842592592593</v>
      </c>
      <c r="AM11" s="1">
        <v>40</v>
      </c>
      <c r="AN11" s="1" t="s">
        <v>81</v>
      </c>
      <c r="AO11" s="9">
        <v>0.55716435185185187</v>
      </c>
      <c r="AP11" s="1">
        <v>54</v>
      </c>
      <c r="AQ11" s="1" t="s">
        <v>81</v>
      </c>
      <c r="AR11" s="9">
        <v>0.55961805555555555</v>
      </c>
      <c r="AS11" s="1">
        <v>49</v>
      </c>
      <c r="AT11" s="1" t="s">
        <v>81</v>
      </c>
      <c r="AU11" s="9">
        <v>0.56042824074074071</v>
      </c>
      <c r="AV11" s="1">
        <v>33</v>
      </c>
      <c r="AW11" s="1" t="s">
        <v>81</v>
      </c>
      <c r="AX11" s="9">
        <v>0.6189351851851852</v>
      </c>
      <c r="AY11" s="1">
        <v>34</v>
      </c>
      <c r="AZ11" s="1" t="s">
        <v>81</v>
      </c>
      <c r="BA11" s="9">
        <v>0.62018518518518517</v>
      </c>
      <c r="BB11" s="1">
        <v>35</v>
      </c>
      <c r="BC11" s="1" t="s">
        <v>81</v>
      </c>
      <c r="BD11" s="9">
        <v>0.62842592592592594</v>
      </c>
      <c r="BE11" s="1">
        <v>36</v>
      </c>
      <c r="BF11" s="1" t="s">
        <v>81</v>
      </c>
      <c r="BG11" s="9">
        <v>0.63163194444444448</v>
      </c>
      <c r="BH11" s="1">
        <v>37</v>
      </c>
      <c r="BI11" s="1" t="s">
        <v>81</v>
      </c>
      <c r="BJ11" s="9">
        <v>0.64751157407407411</v>
      </c>
      <c r="BK11" s="1">
        <v>38</v>
      </c>
      <c r="BL11" s="1" t="s">
        <v>81</v>
      </c>
      <c r="BM11" s="9">
        <v>0.64932870370370377</v>
      </c>
      <c r="BN11" s="1">
        <v>51</v>
      </c>
      <c r="BO11" s="1" t="s">
        <v>81</v>
      </c>
      <c r="BP11" s="9">
        <v>0.66858796296296286</v>
      </c>
      <c r="BQ11" s="1">
        <v>52</v>
      </c>
      <c r="BR11" s="1" t="s">
        <v>81</v>
      </c>
      <c r="BS11" s="9">
        <v>0.66961805555555554</v>
      </c>
      <c r="BT11" s="9">
        <v>0.67835648148148142</v>
      </c>
      <c r="BU11" s="1"/>
      <c r="BV11" s="9">
        <f t="shared" si="1"/>
        <v>2.2800925925925974E-3</v>
      </c>
      <c r="BW11" s="9">
        <f t="shared" si="2"/>
        <v>2.8009259259259012E-3</v>
      </c>
      <c r="BX11" s="9">
        <f t="shared" si="3"/>
        <v>4.4675925925926618E-3</v>
      </c>
      <c r="BY11" s="9">
        <f t="shared" si="4"/>
        <v>3.1712962962963109E-3</v>
      </c>
      <c r="BZ11" s="9">
        <f t="shared" si="5"/>
        <v>3.4259259259259434E-3</v>
      </c>
      <c r="CA11" s="9">
        <f t="shared" si="6"/>
        <v>8.101851851851638E-4</v>
      </c>
      <c r="CB11" s="9">
        <f t="shared" si="7"/>
        <v>1.2499999999999734E-3</v>
      </c>
      <c r="CC11" s="9">
        <f t="shared" si="8"/>
        <v>3.2060185185185386E-3</v>
      </c>
      <c r="CD11" s="9">
        <f t="shared" si="9"/>
        <v>1.8171296296296546E-3</v>
      </c>
      <c r="CE11" s="9">
        <f t="shared" si="10"/>
        <v>1.0300925925926796E-3</v>
      </c>
      <c r="CF11" s="9"/>
      <c r="CG11" s="1">
        <f t="shared" si="11"/>
        <v>65</v>
      </c>
      <c r="CH11" s="2">
        <f t="shared" si="12"/>
        <v>7</v>
      </c>
      <c r="CI11" s="10">
        <f t="shared" si="13"/>
        <v>2.4259259259259425E-2</v>
      </c>
      <c r="CJ11" s="1" t="str">
        <f t="shared" si="69"/>
        <v xml:space="preserve">Heida Jonsdottir </v>
      </c>
      <c r="CK11" s="1" t="str">
        <f t="shared" si="69"/>
        <v xml:space="preserve">Utan félags </v>
      </c>
      <c r="CL11" s="12">
        <f t="shared" si="70"/>
        <v>1.5624999999999667E-3</v>
      </c>
      <c r="CM11" s="12">
        <f t="shared" si="71"/>
        <v>5.694444444444613E-3</v>
      </c>
      <c r="CN11" s="14">
        <f t="shared" si="72"/>
        <v>0.30673316708230342</v>
      </c>
      <c r="CO11" s="3" t="s">
        <v>112</v>
      </c>
      <c r="CP11" s="3">
        <v>7</v>
      </c>
      <c r="CQ11" s="1">
        <f t="shared" si="15"/>
        <v>2081991</v>
      </c>
      <c r="CR11" s="2">
        <f t="shared" si="73"/>
        <v>7</v>
      </c>
      <c r="CS11" s="10">
        <f t="shared" si="73"/>
        <v>2.4259259259259425E-2</v>
      </c>
      <c r="CT11" s="13">
        <f t="shared" si="17"/>
        <v>2.2800925925925974E-3</v>
      </c>
      <c r="CU11" s="2">
        <f t="shared" si="18"/>
        <v>7</v>
      </c>
      <c r="CV11" s="13">
        <f t="shared" si="19"/>
        <v>2.2800925925925974E-3</v>
      </c>
      <c r="CW11" s="2">
        <f t="shared" si="20"/>
        <v>7</v>
      </c>
      <c r="CX11" s="13">
        <f t="shared" si="21"/>
        <v>2.8009259259259012E-3</v>
      </c>
      <c r="CY11" s="2">
        <f t="shared" si="22"/>
        <v>7</v>
      </c>
      <c r="CZ11" s="13">
        <f t="shared" si="23"/>
        <v>5.0810185185184986E-3</v>
      </c>
      <c r="DA11" s="2">
        <f t="shared" si="24"/>
        <v>7</v>
      </c>
      <c r="DB11" s="13">
        <f t="shared" si="25"/>
        <v>4.4675925925926618E-3</v>
      </c>
      <c r="DC11" s="2">
        <f t="shared" si="26"/>
        <v>7</v>
      </c>
      <c r="DD11" s="13">
        <f t="shared" si="27"/>
        <v>9.5486111111111605E-3</v>
      </c>
      <c r="DE11" s="2">
        <f t="shared" si="28"/>
        <v>7</v>
      </c>
      <c r="DF11" s="13">
        <f t="shared" si="29"/>
        <v>3.1712962962963109E-3</v>
      </c>
      <c r="DG11" s="2">
        <f t="shared" si="30"/>
        <v>5</v>
      </c>
      <c r="DH11" s="13">
        <f t="shared" si="31"/>
        <v>1.2719907407407471E-2</v>
      </c>
      <c r="DI11" s="2">
        <f t="shared" si="32"/>
        <v>7</v>
      </c>
      <c r="DJ11" s="13">
        <f t="shared" si="33"/>
        <v>3.4259259259259434E-3</v>
      </c>
      <c r="DK11" s="2">
        <f t="shared" si="34"/>
        <v>5</v>
      </c>
      <c r="DL11" s="13">
        <f t="shared" si="35"/>
        <v>1.6145833333333415E-2</v>
      </c>
      <c r="DM11" s="2">
        <f t="shared" si="36"/>
        <v>7</v>
      </c>
      <c r="DN11" s="13">
        <f t="shared" si="37"/>
        <v>8.101851851851638E-4</v>
      </c>
      <c r="DO11" s="2">
        <f t="shared" si="38"/>
        <v>5</v>
      </c>
      <c r="DP11" s="13">
        <f t="shared" si="39"/>
        <v>1.6956018518518579E-2</v>
      </c>
      <c r="DQ11" s="2">
        <f t="shared" si="40"/>
        <v>7</v>
      </c>
      <c r="DR11" s="13">
        <f t="shared" si="41"/>
        <v>1.2499999999999734E-3</v>
      </c>
      <c r="DS11" s="2">
        <f t="shared" si="42"/>
        <v>7</v>
      </c>
      <c r="DT11" s="13">
        <f t="shared" si="43"/>
        <v>1.8206018518518552E-2</v>
      </c>
      <c r="DU11" s="2">
        <f t="shared" si="44"/>
        <v>7</v>
      </c>
      <c r="DV11" s="13">
        <f t="shared" si="45"/>
        <v>3.2060185185185386E-3</v>
      </c>
      <c r="DW11" s="2">
        <f t="shared" si="46"/>
        <v>7</v>
      </c>
      <c r="DX11" s="13">
        <f t="shared" si="47"/>
        <v>2.141203703703709E-2</v>
      </c>
      <c r="DY11" s="2">
        <f t="shared" si="48"/>
        <v>7</v>
      </c>
      <c r="DZ11" s="13">
        <f t="shared" si="49"/>
        <v>1.8171296296296546E-3</v>
      </c>
      <c r="EA11" s="2">
        <f t="shared" si="50"/>
        <v>7</v>
      </c>
      <c r="EB11" s="13">
        <f t="shared" si="51"/>
        <v>2.3229166666666745E-2</v>
      </c>
      <c r="EC11" s="2">
        <f t="shared" si="52"/>
        <v>7</v>
      </c>
      <c r="ED11" s="13">
        <f t="shared" si="53"/>
        <v>1.0300925925926796E-3</v>
      </c>
      <c r="EE11" s="2">
        <f t="shared" si="54"/>
        <v>8</v>
      </c>
      <c r="EF11" s="9">
        <f t="shared" si="55"/>
        <v>2.4259259259259425E-2</v>
      </c>
      <c r="EG11" s="2">
        <f t="shared" si="56"/>
        <v>7</v>
      </c>
      <c r="EH11" s="9">
        <f t="shared" si="57"/>
        <v>0</v>
      </c>
      <c r="EI11" s="1"/>
      <c r="EJ11" s="21" t="str">
        <f t="shared" si="58"/>
        <v xml:space="preserve">Heida Jonsdottir </v>
      </c>
      <c r="EK11" s="2">
        <f t="shared" si="59"/>
        <v>7</v>
      </c>
      <c r="EL11" s="2">
        <f t="shared" si="60"/>
        <v>7</v>
      </c>
      <c r="EM11" s="2">
        <f t="shared" si="61"/>
        <v>7</v>
      </c>
      <c r="EN11" s="2">
        <f t="shared" si="62"/>
        <v>7</v>
      </c>
      <c r="EO11" s="2">
        <f t="shared" si="63"/>
        <v>7</v>
      </c>
      <c r="EP11" s="2">
        <f t="shared" si="64"/>
        <v>7</v>
      </c>
      <c r="EQ11" s="2">
        <f t="shared" si="65"/>
        <v>7</v>
      </c>
      <c r="ER11" s="2">
        <f t="shared" si="66"/>
        <v>7</v>
      </c>
      <c r="ES11" s="2">
        <f t="shared" si="67"/>
        <v>7</v>
      </c>
      <c r="ET11" s="2">
        <f t="shared" si="68"/>
        <v>7</v>
      </c>
    </row>
    <row r="12" spans="1:151" s="8" customFormat="1" x14ac:dyDescent="0.25">
      <c r="A12" s="1">
        <f t="shared" si="0"/>
        <v>99</v>
      </c>
      <c r="B12" s="1">
        <v>28</v>
      </c>
      <c r="C12" s="1">
        <v>2063157</v>
      </c>
      <c r="D12" s="1" t="s">
        <v>132</v>
      </c>
      <c r="E12" s="1" t="s">
        <v>86</v>
      </c>
      <c r="F12" s="1" t="s">
        <v>80</v>
      </c>
      <c r="G12" s="1" t="s">
        <v>81</v>
      </c>
      <c r="H12" s="9">
        <v>0.25329861111111113</v>
      </c>
      <c r="I12" s="1" t="s">
        <v>82</v>
      </c>
      <c r="J12" s="1">
        <v>20</v>
      </c>
      <c r="K12" s="9">
        <v>0.41442129629629632</v>
      </c>
      <c r="L12" s="1">
        <v>42</v>
      </c>
      <c r="M12" s="1" t="s">
        <v>81</v>
      </c>
      <c r="N12" s="9">
        <v>0.43447916666666669</v>
      </c>
      <c r="O12" s="1">
        <v>39</v>
      </c>
      <c r="P12" s="1" t="s">
        <v>81</v>
      </c>
      <c r="Q12" s="9">
        <v>0.43722222222222223</v>
      </c>
      <c r="R12" s="1">
        <v>53</v>
      </c>
      <c r="S12" s="1" t="s">
        <v>81</v>
      </c>
      <c r="T12" s="9">
        <v>0.4586689814814815</v>
      </c>
      <c r="U12" s="1">
        <v>41</v>
      </c>
      <c r="V12" s="1" t="s">
        <v>81</v>
      </c>
      <c r="W12" s="9">
        <v>0.46210648148148148</v>
      </c>
      <c r="X12" s="1">
        <v>48</v>
      </c>
      <c r="Y12" s="1" t="s">
        <v>81</v>
      </c>
      <c r="Z12" s="9">
        <v>0.50769675925925928</v>
      </c>
      <c r="AA12" s="1">
        <v>47</v>
      </c>
      <c r="AB12" s="1" t="s">
        <v>81</v>
      </c>
      <c r="AC12" s="9">
        <v>0.51315972222222228</v>
      </c>
      <c r="AD12" s="1">
        <v>44</v>
      </c>
      <c r="AE12" s="1" t="s">
        <v>81</v>
      </c>
      <c r="AF12" s="9">
        <v>0.53993055555555558</v>
      </c>
      <c r="AG12" s="1">
        <v>45</v>
      </c>
      <c r="AH12" s="1" t="s">
        <v>81</v>
      </c>
      <c r="AI12" s="9">
        <v>0.54347222222222225</v>
      </c>
      <c r="AJ12" s="1">
        <v>50</v>
      </c>
      <c r="AK12" s="1" t="s">
        <v>81</v>
      </c>
      <c r="AL12" s="9">
        <v>0.54979166666666668</v>
      </c>
      <c r="AM12" s="1">
        <v>40</v>
      </c>
      <c r="AN12" s="1" t="s">
        <v>81</v>
      </c>
      <c r="AO12" s="9">
        <v>0.55369212962962966</v>
      </c>
      <c r="AP12" s="1">
        <v>54</v>
      </c>
      <c r="AQ12" s="1" t="s">
        <v>81</v>
      </c>
      <c r="AR12" s="9">
        <v>0.55697916666666669</v>
      </c>
      <c r="AS12" s="1">
        <v>49</v>
      </c>
      <c r="AT12" s="1" t="s">
        <v>81</v>
      </c>
      <c r="AU12" s="9">
        <v>0.55791666666666673</v>
      </c>
      <c r="AV12" s="1">
        <v>33</v>
      </c>
      <c r="AW12" s="1" t="s">
        <v>81</v>
      </c>
      <c r="AX12" s="9">
        <v>0.60623842592592592</v>
      </c>
      <c r="AY12" s="1">
        <v>34</v>
      </c>
      <c r="AZ12" s="1" t="s">
        <v>81</v>
      </c>
      <c r="BA12" s="9">
        <v>0.60753472222222216</v>
      </c>
      <c r="BB12" s="1">
        <v>35</v>
      </c>
      <c r="BC12" s="1" t="s">
        <v>81</v>
      </c>
      <c r="BD12" s="9">
        <v>0.61554398148148148</v>
      </c>
      <c r="BE12" s="1">
        <v>36</v>
      </c>
      <c r="BF12" s="1" t="s">
        <v>81</v>
      </c>
      <c r="BG12" s="9">
        <v>0.61940972222222224</v>
      </c>
      <c r="BH12" s="1">
        <v>37</v>
      </c>
      <c r="BI12" s="1" t="s">
        <v>81</v>
      </c>
      <c r="BJ12" s="9">
        <v>0.63787037037037042</v>
      </c>
      <c r="BK12" s="1">
        <v>38</v>
      </c>
      <c r="BL12" s="1" t="s">
        <v>81</v>
      </c>
      <c r="BM12" s="9">
        <v>0.64027777777777783</v>
      </c>
      <c r="BN12" s="1">
        <v>51</v>
      </c>
      <c r="BO12" s="1" t="s">
        <v>81</v>
      </c>
      <c r="BP12" s="9">
        <v>0.65681712962962957</v>
      </c>
      <c r="BQ12" s="1">
        <v>52</v>
      </c>
      <c r="BR12" s="1" t="s">
        <v>81</v>
      </c>
      <c r="BS12" s="9">
        <v>0.65797453703703701</v>
      </c>
      <c r="BT12" s="9">
        <v>0.66771990740740739</v>
      </c>
      <c r="BU12" s="1"/>
      <c r="BV12" s="9">
        <f t="shared" si="1"/>
        <v>2.7430555555555403E-3</v>
      </c>
      <c r="BW12" s="9">
        <f t="shared" si="2"/>
        <v>3.4374999999999822E-3</v>
      </c>
      <c r="BX12" s="9">
        <f t="shared" si="3"/>
        <v>5.4629629629630028E-3</v>
      </c>
      <c r="BY12" s="9">
        <f t="shared" si="4"/>
        <v>3.5416666666666652E-3</v>
      </c>
      <c r="BZ12" s="9">
        <f t="shared" si="5"/>
        <v>3.9004629629629806E-3</v>
      </c>
      <c r="CA12" s="9">
        <f t="shared" si="6"/>
        <v>9.3750000000003553E-4</v>
      </c>
      <c r="CB12" s="9">
        <f t="shared" si="7"/>
        <v>1.2962962962962399E-3</v>
      </c>
      <c r="CC12" s="9">
        <f t="shared" si="8"/>
        <v>3.8657407407407529E-3</v>
      </c>
      <c r="CD12" s="9">
        <f t="shared" si="9"/>
        <v>2.4074074074074137E-3</v>
      </c>
      <c r="CE12" s="9">
        <f t="shared" si="10"/>
        <v>1.1574074074074403E-3</v>
      </c>
      <c r="CF12" s="9"/>
      <c r="CG12" s="1">
        <f t="shared" si="11"/>
        <v>65</v>
      </c>
      <c r="CH12" s="2">
        <f t="shared" si="12"/>
        <v>8</v>
      </c>
      <c r="CI12" s="10">
        <f t="shared" si="13"/>
        <v>2.8750000000000053E-2</v>
      </c>
      <c r="CJ12" s="1" t="str">
        <f t="shared" si="69"/>
        <v xml:space="preserve">Erla Aðalsteinsdóttir </v>
      </c>
      <c r="CK12" s="1" t="str">
        <f t="shared" si="69"/>
        <v xml:space="preserve">Utan félags </v>
      </c>
      <c r="CL12" s="12">
        <f t="shared" si="70"/>
        <v>4.4907407407406286E-3</v>
      </c>
      <c r="CM12" s="12">
        <f t="shared" si="71"/>
        <v>1.0185185185185242E-2</v>
      </c>
      <c r="CN12" s="14">
        <f t="shared" si="72"/>
        <v>0.54862842892768393</v>
      </c>
      <c r="CO12" s="3" t="s">
        <v>112</v>
      </c>
      <c r="CP12" s="3">
        <v>8</v>
      </c>
      <c r="CQ12" s="1">
        <f t="shared" si="15"/>
        <v>2063157</v>
      </c>
      <c r="CR12" s="2">
        <f t="shared" si="73"/>
        <v>8</v>
      </c>
      <c r="CS12" s="10">
        <f t="shared" si="73"/>
        <v>2.8750000000000053E-2</v>
      </c>
      <c r="CT12" s="13">
        <f t="shared" si="17"/>
        <v>2.7430555555555403E-3</v>
      </c>
      <c r="CU12" s="2">
        <f t="shared" si="18"/>
        <v>9</v>
      </c>
      <c r="CV12" s="13">
        <f t="shared" si="19"/>
        <v>2.7430555555555403E-3</v>
      </c>
      <c r="CW12" s="2">
        <f t="shared" si="20"/>
        <v>9</v>
      </c>
      <c r="CX12" s="13">
        <f t="shared" si="21"/>
        <v>3.4374999999999822E-3</v>
      </c>
      <c r="CY12" s="2">
        <f t="shared" si="22"/>
        <v>11</v>
      </c>
      <c r="CZ12" s="13">
        <f t="shared" si="23"/>
        <v>6.1805555555555225E-3</v>
      </c>
      <c r="DA12" s="2">
        <f t="shared" si="24"/>
        <v>10</v>
      </c>
      <c r="DB12" s="13">
        <f t="shared" si="25"/>
        <v>5.4629629629630028E-3</v>
      </c>
      <c r="DC12" s="2">
        <f t="shared" si="26"/>
        <v>9</v>
      </c>
      <c r="DD12" s="13">
        <f t="shared" si="27"/>
        <v>1.1643518518518525E-2</v>
      </c>
      <c r="DE12" s="2">
        <f t="shared" si="28"/>
        <v>9</v>
      </c>
      <c r="DF12" s="13">
        <f t="shared" si="29"/>
        <v>3.5416666666666652E-3</v>
      </c>
      <c r="DG12" s="2">
        <f t="shared" si="30"/>
        <v>8</v>
      </c>
      <c r="DH12" s="13">
        <f t="shared" si="31"/>
        <v>1.518518518518519E-2</v>
      </c>
      <c r="DI12" s="2">
        <f t="shared" si="32"/>
        <v>8</v>
      </c>
      <c r="DJ12" s="13">
        <f t="shared" si="33"/>
        <v>3.9004629629629806E-3</v>
      </c>
      <c r="DK12" s="2">
        <f t="shared" si="34"/>
        <v>7</v>
      </c>
      <c r="DL12" s="13">
        <f t="shared" si="35"/>
        <v>1.9085648148148171E-2</v>
      </c>
      <c r="DM12" s="2">
        <f t="shared" si="36"/>
        <v>8</v>
      </c>
      <c r="DN12" s="13">
        <f t="shared" si="37"/>
        <v>9.3750000000003553E-4</v>
      </c>
      <c r="DO12" s="2">
        <f t="shared" si="38"/>
        <v>9</v>
      </c>
      <c r="DP12" s="13">
        <f t="shared" si="39"/>
        <v>2.0023148148148207E-2</v>
      </c>
      <c r="DQ12" s="2">
        <f t="shared" si="40"/>
        <v>8</v>
      </c>
      <c r="DR12" s="13">
        <f t="shared" si="41"/>
        <v>1.2962962962962399E-3</v>
      </c>
      <c r="DS12" s="2">
        <f t="shared" si="42"/>
        <v>8</v>
      </c>
      <c r="DT12" s="13">
        <f t="shared" si="43"/>
        <v>2.1319444444444446E-2</v>
      </c>
      <c r="DU12" s="2">
        <f t="shared" si="44"/>
        <v>8</v>
      </c>
      <c r="DV12" s="13">
        <f t="shared" si="45"/>
        <v>3.8657407407407529E-3</v>
      </c>
      <c r="DW12" s="2">
        <f t="shared" si="46"/>
        <v>10</v>
      </c>
      <c r="DX12" s="13">
        <f t="shared" si="47"/>
        <v>2.5185185185185199E-2</v>
      </c>
      <c r="DY12" s="2">
        <f t="shared" si="48"/>
        <v>8</v>
      </c>
      <c r="DZ12" s="13">
        <f t="shared" si="49"/>
        <v>2.4074074074074137E-3</v>
      </c>
      <c r="EA12" s="2">
        <f t="shared" si="50"/>
        <v>10</v>
      </c>
      <c r="EB12" s="13">
        <f t="shared" si="51"/>
        <v>2.7592592592592613E-2</v>
      </c>
      <c r="EC12" s="2">
        <f t="shared" si="52"/>
        <v>8</v>
      </c>
      <c r="ED12" s="13">
        <f t="shared" si="53"/>
        <v>1.1574074074074403E-3</v>
      </c>
      <c r="EE12" s="2">
        <f t="shared" si="54"/>
        <v>10</v>
      </c>
      <c r="EF12" s="9">
        <f t="shared" si="55"/>
        <v>2.8750000000000053E-2</v>
      </c>
      <c r="EG12" s="2">
        <f t="shared" si="56"/>
        <v>8</v>
      </c>
      <c r="EH12" s="9">
        <f t="shared" si="57"/>
        <v>0</v>
      </c>
      <c r="EI12" s="1"/>
      <c r="EJ12" s="21" t="str">
        <f t="shared" si="58"/>
        <v xml:space="preserve">Erla Aðalsteinsdóttir </v>
      </c>
      <c r="EK12" s="2">
        <f t="shared" si="59"/>
        <v>9</v>
      </c>
      <c r="EL12" s="2">
        <f t="shared" si="60"/>
        <v>10</v>
      </c>
      <c r="EM12" s="2">
        <f t="shared" si="61"/>
        <v>9</v>
      </c>
      <c r="EN12" s="2">
        <f t="shared" si="62"/>
        <v>8</v>
      </c>
      <c r="EO12" s="2">
        <f t="shared" si="63"/>
        <v>8</v>
      </c>
      <c r="EP12" s="2">
        <f t="shared" si="64"/>
        <v>8</v>
      </c>
      <c r="EQ12" s="2">
        <f t="shared" si="65"/>
        <v>8</v>
      </c>
      <c r="ER12" s="2">
        <f t="shared" si="66"/>
        <v>8</v>
      </c>
      <c r="ES12" s="2">
        <f t="shared" si="67"/>
        <v>8</v>
      </c>
      <c r="ET12" s="2">
        <f t="shared" si="68"/>
        <v>8</v>
      </c>
    </row>
    <row r="13" spans="1:151" s="8" customFormat="1" x14ac:dyDescent="0.25">
      <c r="A13" s="1">
        <f t="shared" si="0"/>
        <v>99</v>
      </c>
      <c r="B13" s="1">
        <v>34</v>
      </c>
      <c r="C13" s="1">
        <v>2082013</v>
      </c>
      <c r="D13" s="1" t="s">
        <v>133</v>
      </c>
      <c r="E13" s="1" t="s">
        <v>86</v>
      </c>
      <c r="F13" s="1" t="s">
        <v>80</v>
      </c>
      <c r="G13" s="1" t="s">
        <v>81</v>
      </c>
      <c r="H13" s="9">
        <v>0.25328703703703703</v>
      </c>
      <c r="I13" s="1" t="s">
        <v>82</v>
      </c>
      <c r="J13" s="1">
        <v>20</v>
      </c>
      <c r="K13" s="9">
        <v>0.4145138888888889</v>
      </c>
      <c r="L13" s="1">
        <v>42</v>
      </c>
      <c r="M13" s="1" t="s">
        <v>81</v>
      </c>
      <c r="N13" s="9">
        <v>0.435</v>
      </c>
      <c r="O13" s="1">
        <v>39</v>
      </c>
      <c r="P13" s="1" t="s">
        <v>81</v>
      </c>
      <c r="Q13" s="9">
        <v>0.43752314814814813</v>
      </c>
      <c r="R13" s="1">
        <v>53</v>
      </c>
      <c r="S13" s="1" t="s">
        <v>81</v>
      </c>
      <c r="T13" s="9">
        <v>0.45913194444444444</v>
      </c>
      <c r="U13" s="1">
        <v>41</v>
      </c>
      <c r="V13" s="1" t="s">
        <v>81</v>
      </c>
      <c r="W13" s="9">
        <v>0.46236111111111106</v>
      </c>
      <c r="X13" s="1">
        <v>48</v>
      </c>
      <c r="Y13" s="1" t="s">
        <v>81</v>
      </c>
      <c r="Z13" s="9">
        <v>0.50834490740740745</v>
      </c>
      <c r="AA13" s="1">
        <v>47</v>
      </c>
      <c r="AB13" s="1" t="s">
        <v>81</v>
      </c>
      <c r="AC13" s="9">
        <v>0.51440972222222225</v>
      </c>
      <c r="AD13" s="1">
        <v>44</v>
      </c>
      <c r="AE13" s="1" t="s">
        <v>81</v>
      </c>
      <c r="AF13" s="9">
        <v>0.54039351851851858</v>
      </c>
      <c r="AG13" s="1">
        <v>45</v>
      </c>
      <c r="AH13" s="1" t="s">
        <v>81</v>
      </c>
      <c r="AI13" s="9">
        <v>0.54462962962962969</v>
      </c>
      <c r="AJ13" s="1">
        <v>50</v>
      </c>
      <c r="AK13" s="1" t="s">
        <v>81</v>
      </c>
      <c r="AL13" s="9">
        <v>0.55018518518518522</v>
      </c>
      <c r="AM13" s="1">
        <v>40</v>
      </c>
      <c r="AN13" s="1" t="s">
        <v>81</v>
      </c>
      <c r="AO13" s="9">
        <v>0.55418981481481489</v>
      </c>
      <c r="AP13" s="1">
        <v>54</v>
      </c>
      <c r="AQ13" s="1" t="s">
        <v>81</v>
      </c>
      <c r="AR13" s="9">
        <v>0.55748842592592596</v>
      </c>
      <c r="AS13" s="1">
        <v>49</v>
      </c>
      <c r="AT13" s="1" t="s">
        <v>81</v>
      </c>
      <c r="AU13" s="9">
        <v>0.55837962962962961</v>
      </c>
      <c r="AV13" s="1">
        <v>33</v>
      </c>
      <c r="AW13" s="1" t="s">
        <v>81</v>
      </c>
      <c r="AX13" s="9">
        <v>0.60594907407407406</v>
      </c>
      <c r="AY13" s="1">
        <v>34</v>
      </c>
      <c r="AZ13" s="1" t="s">
        <v>81</v>
      </c>
      <c r="BA13" s="9">
        <v>0.60737268518518517</v>
      </c>
      <c r="BB13" s="1">
        <v>35</v>
      </c>
      <c r="BC13" s="1" t="s">
        <v>81</v>
      </c>
      <c r="BD13" s="9">
        <v>0.6152199074074074</v>
      </c>
      <c r="BE13" s="1">
        <v>36</v>
      </c>
      <c r="BF13" s="1" t="s">
        <v>81</v>
      </c>
      <c r="BG13" s="9">
        <v>0.61865740740740738</v>
      </c>
      <c r="BH13" s="1">
        <v>37</v>
      </c>
      <c r="BI13" s="1" t="s">
        <v>81</v>
      </c>
      <c r="BJ13" s="9">
        <v>0.63820601851851855</v>
      </c>
      <c r="BK13" s="1">
        <v>38</v>
      </c>
      <c r="BL13" s="1" t="s">
        <v>81</v>
      </c>
      <c r="BM13" s="9">
        <v>0.64047453703703705</v>
      </c>
      <c r="BN13" s="1">
        <v>51</v>
      </c>
      <c r="BO13" s="1" t="s">
        <v>81</v>
      </c>
      <c r="BP13" s="9">
        <v>0.65703703703703698</v>
      </c>
      <c r="BQ13" s="1">
        <v>52</v>
      </c>
      <c r="BR13" s="1" t="s">
        <v>81</v>
      </c>
      <c r="BS13" s="9">
        <v>0.65807870370370369</v>
      </c>
      <c r="BT13" s="9">
        <v>0.66780092592592588</v>
      </c>
      <c r="BU13" s="1"/>
      <c r="BV13" s="9">
        <f t="shared" si="1"/>
        <v>2.5231481481481355E-3</v>
      </c>
      <c r="BW13" s="9">
        <f t="shared" si="2"/>
        <v>3.2291666666666163E-3</v>
      </c>
      <c r="BX13" s="9">
        <f t="shared" si="3"/>
        <v>6.0648148148148007E-3</v>
      </c>
      <c r="BY13" s="9">
        <f t="shared" si="4"/>
        <v>4.2361111111111072E-3</v>
      </c>
      <c r="BZ13" s="9">
        <f t="shared" si="5"/>
        <v>4.0046296296296635E-3</v>
      </c>
      <c r="CA13" s="9">
        <f t="shared" si="6"/>
        <v>8.9120370370365798E-4</v>
      </c>
      <c r="CB13" s="9">
        <f t="shared" si="7"/>
        <v>1.4236111111111116E-3</v>
      </c>
      <c r="CC13" s="9">
        <f t="shared" si="8"/>
        <v>3.4374999999999822E-3</v>
      </c>
      <c r="CD13" s="9">
        <f t="shared" si="9"/>
        <v>2.2685185185185031E-3</v>
      </c>
      <c r="CE13" s="9">
        <f t="shared" si="10"/>
        <v>1.0416666666667185E-3</v>
      </c>
      <c r="CF13" s="9"/>
      <c r="CG13" s="1">
        <f t="shared" si="11"/>
        <v>65</v>
      </c>
      <c r="CH13" s="2">
        <f t="shared" si="12"/>
        <v>9</v>
      </c>
      <c r="CI13" s="10">
        <f t="shared" si="13"/>
        <v>2.9120370370370297E-2</v>
      </c>
      <c r="CJ13" s="1" t="str">
        <f t="shared" si="69"/>
        <v>Anna Kristín Ásbjörnsdótt</v>
      </c>
      <c r="CK13" s="1" t="str">
        <f t="shared" si="69"/>
        <v xml:space="preserve">Utan félags </v>
      </c>
      <c r="CL13" s="12">
        <f t="shared" si="70"/>
        <v>3.7037037037024323E-4</v>
      </c>
      <c r="CM13" s="12">
        <f t="shared" si="71"/>
        <v>1.0555555555555485E-2</v>
      </c>
      <c r="CN13" s="14">
        <f t="shared" si="72"/>
        <v>0.56857855361595633</v>
      </c>
      <c r="CO13" s="3" t="s">
        <v>112</v>
      </c>
      <c r="CP13" s="3">
        <v>9</v>
      </c>
      <c r="CQ13" s="1">
        <f t="shared" si="15"/>
        <v>2082013</v>
      </c>
      <c r="CR13" s="2">
        <f t="shared" si="73"/>
        <v>9</v>
      </c>
      <c r="CS13" s="10">
        <f t="shared" si="73"/>
        <v>2.9120370370370297E-2</v>
      </c>
      <c r="CT13" s="13">
        <f t="shared" si="17"/>
        <v>2.5231481481481355E-3</v>
      </c>
      <c r="CU13" s="2">
        <f t="shared" si="18"/>
        <v>8</v>
      </c>
      <c r="CV13" s="13">
        <f t="shared" si="19"/>
        <v>2.5231481481481355E-3</v>
      </c>
      <c r="CW13" s="2">
        <f t="shared" si="20"/>
        <v>8</v>
      </c>
      <c r="CX13" s="13">
        <f t="shared" si="21"/>
        <v>3.2291666666666163E-3</v>
      </c>
      <c r="CY13" s="2">
        <f t="shared" si="22"/>
        <v>9</v>
      </c>
      <c r="CZ13" s="13">
        <f t="shared" si="23"/>
        <v>5.7523148148147518E-3</v>
      </c>
      <c r="DA13" s="2">
        <f t="shared" si="24"/>
        <v>8</v>
      </c>
      <c r="DB13" s="13">
        <f t="shared" si="25"/>
        <v>6.0648148148148007E-3</v>
      </c>
      <c r="DC13" s="2">
        <f t="shared" si="26"/>
        <v>11</v>
      </c>
      <c r="DD13" s="13">
        <f t="shared" si="27"/>
        <v>1.1817129629629552E-2</v>
      </c>
      <c r="DE13" s="2">
        <f t="shared" si="28"/>
        <v>10</v>
      </c>
      <c r="DF13" s="13">
        <f t="shared" si="29"/>
        <v>4.2361111111111072E-3</v>
      </c>
      <c r="DG13" s="2">
        <f t="shared" si="30"/>
        <v>11</v>
      </c>
      <c r="DH13" s="13">
        <f t="shared" si="31"/>
        <v>1.605324074074066E-2</v>
      </c>
      <c r="DI13" s="2">
        <f t="shared" si="32"/>
        <v>10</v>
      </c>
      <c r="DJ13" s="13">
        <f t="shared" si="33"/>
        <v>4.0046296296296635E-3</v>
      </c>
      <c r="DK13" s="2">
        <f t="shared" si="34"/>
        <v>8</v>
      </c>
      <c r="DL13" s="13">
        <f t="shared" si="35"/>
        <v>2.0057870370370323E-2</v>
      </c>
      <c r="DM13" s="2">
        <f t="shared" si="36"/>
        <v>10</v>
      </c>
      <c r="DN13" s="13">
        <f t="shared" si="37"/>
        <v>8.9120370370365798E-4</v>
      </c>
      <c r="DO13" s="2">
        <f t="shared" si="38"/>
        <v>8</v>
      </c>
      <c r="DP13" s="13">
        <f t="shared" si="39"/>
        <v>2.0949074074073981E-2</v>
      </c>
      <c r="DQ13" s="2">
        <f t="shared" si="40"/>
        <v>9</v>
      </c>
      <c r="DR13" s="13">
        <f t="shared" si="41"/>
        <v>1.4236111111111116E-3</v>
      </c>
      <c r="DS13" s="2">
        <f t="shared" si="42"/>
        <v>11</v>
      </c>
      <c r="DT13" s="13">
        <f t="shared" si="43"/>
        <v>2.2372685185185093E-2</v>
      </c>
      <c r="DU13" s="2">
        <f t="shared" si="44"/>
        <v>9</v>
      </c>
      <c r="DV13" s="13">
        <f t="shared" si="45"/>
        <v>3.4374999999999822E-3</v>
      </c>
      <c r="DW13" s="2">
        <f t="shared" si="46"/>
        <v>9</v>
      </c>
      <c r="DX13" s="13">
        <f t="shared" si="47"/>
        <v>2.5810185185185075E-2</v>
      </c>
      <c r="DY13" s="2">
        <f t="shared" si="48"/>
        <v>9</v>
      </c>
      <c r="DZ13" s="13">
        <f t="shared" si="49"/>
        <v>2.2685185185185031E-3</v>
      </c>
      <c r="EA13" s="2">
        <f t="shared" si="50"/>
        <v>9</v>
      </c>
      <c r="EB13" s="13">
        <f t="shared" si="51"/>
        <v>2.8078703703703578E-2</v>
      </c>
      <c r="EC13" s="2">
        <f t="shared" si="52"/>
        <v>9</v>
      </c>
      <c r="ED13" s="13">
        <f t="shared" si="53"/>
        <v>1.0416666666667185E-3</v>
      </c>
      <c r="EE13" s="2">
        <f t="shared" si="54"/>
        <v>9</v>
      </c>
      <c r="EF13" s="9">
        <f t="shared" si="55"/>
        <v>2.9120370370370297E-2</v>
      </c>
      <c r="EG13" s="2">
        <f t="shared" si="56"/>
        <v>9</v>
      </c>
      <c r="EH13" s="9">
        <f t="shared" si="57"/>
        <v>0</v>
      </c>
      <c r="EI13" s="1"/>
      <c r="EJ13" s="21" t="str">
        <f t="shared" si="58"/>
        <v>Anna Kristín Ásbjörnsdótt</v>
      </c>
      <c r="EK13" s="2">
        <f t="shared" si="59"/>
        <v>8</v>
      </c>
      <c r="EL13" s="2">
        <f t="shared" si="60"/>
        <v>8</v>
      </c>
      <c r="EM13" s="2">
        <f t="shared" si="61"/>
        <v>10</v>
      </c>
      <c r="EN13" s="2">
        <f t="shared" si="62"/>
        <v>10</v>
      </c>
      <c r="EO13" s="2">
        <f t="shared" si="63"/>
        <v>10</v>
      </c>
      <c r="EP13" s="2">
        <f t="shared" si="64"/>
        <v>9</v>
      </c>
      <c r="EQ13" s="2">
        <f t="shared" si="65"/>
        <v>9</v>
      </c>
      <c r="ER13" s="2">
        <f t="shared" si="66"/>
        <v>9</v>
      </c>
      <c r="ES13" s="2">
        <f t="shared" si="67"/>
        <v>9</v>
      </c>
      <c r="ET13" s="2">
        <f t="shared" si="68"/>
        <v>9</v>
      </c>
    </row>
    <row r="14" spans="1:151" s="8" customFormat="1" x14ac:dyDescent="0.25">
      <c r="A14" s="1">
        <f t="shared" si="0"/>
        <v>99</v>
      </c>
      <c r="B14" s="1">
        <v>41</v>
      </c>
      <c r="C14" s="1">
        <v>2031087</v>
      </c>
      <c r="D14" s="1" t="s">
        <v>134</v>
      </c>
      <c r="E14" s="1" t="s">
        <v>135</v>
      </c>
      <c r="F14" s="1" t="s">
        <v>80</v>
      </c>
      <c r="G14" s="1" t="s">
        <v>81</v>
      </c>
      <c r="H14" s="9">
        <v>0.26019675925925928</v>
      </c>
      <c r="I14" s="1" t="s">
        <v>82</v>
      </c>
      <c r="J14" s="1">
        <v>20</v>
      </c>
      <c r="K14" s="9">
        <v>0.41402777777777783</v>
      </c>
      <c r="L14" s="1">
        <v>42</v>
      </c>
      <c r="M14" s="1" t="s">
        <v>81</v>
      </c>
      <c r="N14" s="9">
        <v>0.43392361111111111</v>
      </c>
      <c r="O14" s="1">
        <v>39</v>
      </c>
      <c r="P14" s="1" t="s">
        <v>81</v>
      </c>
      <c r="Q14" s="9">
        <v>0.43667824074074074</v>
      </c>
      <c r="R14" s="1">
        <v>53</v>
      </c>
      <c r="S14" s="1" t="s">
        <v>81</v>
      </c>
      <c r="T14" s="9">
        <v>0.4629861111111111</v>
      </c>
      <c r="U14" s="1">
        <v>41</v>
      </c>
      <c r="V14" s="1" t="s">
        <v>81</v>
      </c>
      <c r="W14" s="9">
        <v>0.46619212962962964</v>
      </c>
      <c r="X14" s="1">
        <v>48</v>
      </c>
      <c r="Y14" s="1" t="s">
        <v>81</v>
      </c>
      <c r="Z14" s="9">
        <v>0.51675925925925925</v>
      </c>
      <c r="AA14" s="1">
        <v>47</v>
      </c>
      <c r="AB14" s="1" t="s">
        <v>81</v>
      </c>
      <c r="AC14" s="9">
        <v>0.52348379629629627</v>
      </c>
      <c r="AD14" s="1">
        <v>44</v>
      </c>
      <c r="AE14" s="1" t="s">
        <v>81</v>
      </c>
      <c r="AF14" s="9">
        <v>0.54582175925925924</v>
      </c>
      <c r="AG14" s="1">
        <v>45</v>
      </c>
      <c r="AH14" s="1" t="s">
        <v>81</v>
      </c>
      <c r="AI14" s="9">
        <v>0.55056712962962961</v>
      </c>
      <c r="AJ14" s="1">
        <v>50</v>
      </c>
      <c r="AK14" s="1" t="s">
        <v>81</v>
      </c>
      <c r="AL14" s="9">
        <v>0.555150462962963</v>
      </c>
      <c r="AM14" s="1">
        <v>40</v>
      </c>
      <c r="AN14" s="1" t="s">
        <v>81</v>
      </c>
      <c r="AO14" s="9">
        <v>0.55984953703703699</v>
      </c>
      <c r="AP14" s="1">
        <v>54</v>
      </c>
      <c r="AQ14" s="1" t="s">
        <v>81</v>
      </c>
      <c r="AR14" s="9">
        <v>0.56087962962962956</v>
      </c>
      <c r="AS14" s="1">
        <v>49</v>
      </c>
      <c r="AT14" s="1" t="s">
        <v>81</v>
      </c>
      <c r="AU14" s="9">
        <v>0.56210648148148146</v>
      </c>
      <c r="AV14" s="1">
        <v>33</v>
      </c>
      <c r="AW14" s="1" t="s">
        <v>81</v>
      </c>
      <c r="AX14" s="9">
        <v>0.6124074074074074</v>
      </c>
      <c r="AY14" s="1">
        <v>34</v>
      </c>
      <c r="AZ14" s="1" t="s">
        <v>81</v>
      </c>
      <c r="BA14" s="9">
        <v>0.61376157407407406</v>
      </c>
      <c r="BB14" s="1">
        <v>35</v>
      </c>
      <c r="BC14" s="1" t="s">
        <v>81</v>
      </c>
      <c r="BD14" s="9">
        <v>0.62075231481481474</v>
      </c>
      <c r="BE14" s="1">
        <v>36</v>
      </c>
      <c r="BF14" s="1" t="s">
        <v>81</v>
      </c>
      <c r="BG14" s="9">
        <v>0.62415509259259261</v>
      </c>
      <c r="BH14" s="1">
        <v>37</v>
      </c>
      <c r="BI14" s="1" t="s">
        <v>81</v>
      </c>
      <c r="BJ14" s="9">
        <v>0.64076388888888891</v>
      </c>
      <c r="BK14" s="1">
        <v>38</v>
      </c>
      <c r="BL14" s="1" t="s">
        <v>81</v>
      </c>
      <c r="BM14" s="9">
        <v>0.64290509259259265</v>
      </c>
      <c r="BN14" s="1">
        <v>51</v>
      </c>
      <c r="BO14" s="1" t="s">
        <v>81</v>
      </c>
      <c r="BP14" s="9">
        <v>0.65774305555555557</v>
      </c>
      <c r="BQ14" s="1">
        <v>52</v>
      </c>
      <c r="BR14" s="1" t="s">
        <v>81</v>
      </c>
      <c r="BS14" s="9">
        <v>0.65873842592592591</v>
      </c>
      <c r="BT14" s="9">
        <v>0.67422453703703711</v>
      </c>
      <c r="BU14" s="1"/>
      <c r="BV14" s="9">
        <f t="shared" si="1"/>
        <v>2.7546296296296346E-3</v>
      </c>
      <c r="BW14" s="9">
        <f t="shared" si="2"/>
        <v>3.2060185185185386E-3</v>
      </c>
      <c r="BX14" s="9">
        <f t="shared" si="3"/>
        <v>6.724537037037015E-3</v>
      </c>
      <c r="BY14" s="9">
        <f t="shared" si="4"/>
        <v>4.745370370370372E-3</v>
      </c>
      <c r="BZ14" s="9">
        <f t="shared" si="5"/>
        <v>4.6990740740739945E-3</v>
      </c>
      <c r="CA14" s="9">
        <f t="shared" si="6"/>
        <v>1.2268518518518956E-3</v>
      </c>
      <c r="CB14" s="9">
        <f t="shared" si="7"/>
        <v>1.3541666666666563E-3</v>
      </c>
      <c r="CC14" s="9">
        <f t="shared" si="8"/>
        <v>3.4027777777778656E-3</v>
      </c>
      <c r="CD14" s="9">
        <f t="shared" si="9"/>
        <v>2.1412037037037424E-3</v>
      </c>
      <c r="CE14" s="9">
        <f t="shared" si="10"/>
        <v>9.9537037037034093E-4</v>
      </c>
      <c r="CF14" s="9"/>
      <c r="CG14" s="1">
        <f t="shared" si="11"/>
        <v>65</v>
      </c>
      <c r="CH14" s="2">
        <f t="shared" si="12"/>
        <v>10</v>
      </c>
      <c r="CI14" s="10">
        <f t="shared" si="13"/>
        <v>3.1250000000000056E-2</v>
      </c>
      <c r="CJ14" s="1" t="str">
        <f t="shared" si="69"/>
        <v xml:space="preserve">Þórdís Einarsdóttir </v>
      </c>
      <c r="CK14" s="1" t="str">
        <f t="shared" si="69"/>
        <v xml:space="preserve">Víkingur </v>
      </c>
      <c r="CL14" s="12">
        <f t="shared" si="70"/>
        <v>2.129629629629759E-3</v>
      </c>
      <c r="CM14" s="12">
        <f t="shared" si="71"/>
        <v>1.2685185185185244E-2</v>
      </c>
      <c r="CN14" s="14">
        <f t="shared" si="72"/>
        <v>0.68329177057356938</v>
      </c>
      <c r="CO14" s="3" t="s">
        <v>112</v>
      </c>
      <c r="CP14" s="3">
        <v>10</v>
      </c>
      <c r="CQ14" s="1">
        <f t="shared" si="15"/>
        <v>2031087</v>
      </c>
      <c r="CR14" s="2">
        <f t="shared" si="73"/>
        <v>10</v>
      </c>
      <c r="CS14" s="10">
        <f t="shared" si="73"/>
        <v>3.1250000000000056E-2</v>
      </c>
      <c r="CT14" s="13">
        <f t="shared" si="17"/>
        <v>2.7546296296296346E-3</v>
      </c>
      <c r="CU14" s="2">
        <f t="shared" si="18"/>
        <v>10</v>
      </c>
      <c r="CV14" s="13">
        <f t="shared" si="19"/>
        <v>2.7546296296296346E-3</v>
      </c>
      <c r="CW14" s="2">
        <f t="shared" si="20"/>
        <v>10</v>
      </c>
      <c r="CX14" s="13">
        <f t="shared" si="21"/>
        <v>3.2060185185185386E-3</v>
      </c>
      <c r="CY14" s="2">
        <f t="shared" si="22"/>
        <v>8</v>
      </c>
      <c r="CZ14" s="13">
        <f t="shared" si="23"/>
        <v>5.9606481481481732E-3</v>
      </c>
      <c r="DA14" s="2">
        <f t="shared" si="24"/>
        <v>9</v>
      </c>
      <c r="DB14" s="13">
        <f t="shared" si="25"/>
        <v>6.724537037037015E-3</v>
      </c>
      <c r="DC14" s="2">
        <f t="shared" si="26"/>
        <v>12</v>
      </c>
      <c r="DD14" s="13">
        <f t="shared" si="27"/>
        <v>1.2685185185185188E-2</v>
      </c>
      <c r="DE14" s="2">
        <f t="shared" si="28"/>
        <v>12</v>
      </c>
      <c r="DF14" s="13">
        <f t="shared" si="29"/>
        <v>4.745370370370372E-3</v>
      </c>
      <c r="DG14" s="2">
        <f t="shared" si="30"/>
        <v>12</v>
      </c>
      <c r="DH14" s="13">
        <f t="shared" si="31"/>
        <v>1.743055555555556E-2</v>
      </c>
      <c r="DI14" s="2">
        <f t="shared" si="32"/>
        <v>12</v>
      </c>
      <c r="DJ14" s="13">
        <f t="shared" si="33"/>
        <v>4.6990740740739945E-3</v>
      </c>
      <c r="DK14" s="2">
        <f t="shared" si="34"/>
        <v>12</v>
      </c>
      <c r="DL14" s="13">
        <f t="shared" si="35"/>
        <v>2.2129629629629555E-2</v>
      </c>
      <c r="DM14" s="2">
        <f t="shared" si="36"/>
        <v>12</v>
      </c>
      <c r="DN14" s="13">
        <f t="shared" si="37"/>
        <v>1.2268518518518956E-3</v>
      </c>
      <c r="DO14" s="2">
        <f t="shared" si="38"/>
        <v>12</v>
      </c>
      <c r="DP14" s="13">
        <f t="shared" si="39"/>
        <v>2.335648148148145E-2</v>
      </c>
      <c r="DQ14" s="2">
        <f t="shared" si="40"/>
        <v>12</v>
      </c>
      <c r="DR14" s="13">
        <f t="shared" si="41"/>
        <v>1.3541666666666563E-3</v>
      </c>
      <c r="DS14" s="2">
        <f t="shared" si="42"/>
        <v>9</v>
      </c>
      <c r="DT14" s="13">
        <f t="shared" si="43"/>
        <v>2.4710648148148107E-2</v>
      </c>
      <c r="DU14" s="2">
        <f t="shared" si="44"/>
        <v>12</v>
      </c>
      <c r="DV14" s="13">
        <f t="shared" si="45"/>
        <v>3.4027777777778656E-3</v>
      </c>
      <c r="DW14" s="2">
        <f t="shared" si="46"/>
        <v>8</v>
      </c>
      <c r="DX14" s="13">
        <f t="shared" si="47"/>
        <v>2.8113425925925972E-2</v>
      </c>
      <c r="DY14" s="2">
        <f t="shared" si="48"/>
        <v>12</v>
      </c>
      <c r="DZ14" s="13">
        <f t="shared" si="49"/>
        <v>2.1412037037037424E-3</v>
      </c>
      <c r="EA14" s="2">
        <f t="shared" si="50"/>
        <v>8</v>
      </c>
      <c r="EB14" s="13">
        <f t="shared" si="51"/>
        <v>3.0254629629629715E-2</v>
      </c>
      <c r="EC14" s="2">
        <f t="shared" si="52"/>
        <v>10</v>
      </c>
      <c r="ED14" s="13">
        <f t="shared" si="53"/>
        <v>9.9537037037034093E-4</v>
      </c>
      <c r="EE14" s="2">
        <f t="shared" si="54"/>
        <v>7</v>
      </c>
      <c r="EF14" s="9">
        <f t="shared" si="55"/>
        <v>3.1250000000000056E-2</v>
      </c>
      <c r="EG14" s="2">
        <f t="shared" si="56"/>
        <v>10</v>
      </c>
      <c r="EH14" s="9">
        <f t="shared" si="57"/>
        <v>0</v>
      </c>
      <c r="EI14" s="1"/>
      <c r="EJ14" s="21" t="str">
        <f t="shared" si="58"/>
        <v xml:space="preserve">Þórdís Einarsdóttir </v>
      </c>
      <c r="EK14" s="2">
        <f t="shared" si="59"/>
        <v>10</v>
      </c>
      <c r="EL14" s="2">
        <f t="shared" si="60"/>
        <v>9</v>
      </c>
      <c r="EM14" s="2">
        <f t="shared" si="61"/>
        <v>12</v>
      </c>
      <c r="EN14" s="2">
        <f t="shared" si="62"/>
        <v>12</v>
      </c>
      <c r="EO14" s="2">
        <f t="shared" si="63"/>
        <v>12</v>
      </c>
      <c r="EP14" s="2">
        <f t="shared" si="64"/>
        <v>12</v>
      </c>
      <c r="EQ14" s="2">
        <f t="shared" si="65"/>
        <v>12</v>
      </c>
      <c r="ER14" s="2">
        <f t="shared" si="66"/>
        <v>12</v>
      </c>
      <c r="ES14" s="2">
        <f t="shared" si="67"/>
        <v>10</v>
      </c>
      <c r="ET14" s="2">
        <f t="shared" si="68"/>
        <v>10</v>
      </c>
    </row>
    <row r="15" spans="1:151" s="8" customFormat="1" x14ac:dyDescent="0.25">
      <c r="A15" s="1">
        <f t="shared" si="0"/>
        <v>99</v>
      </c>
      <c r="B15" s="1">
        <v>25</v>
      </c>
      <c r="C15" s="1">
        <v>2081994</v>
      </c>
      <c r="D15" s="1" t="s">
        <v>136</v>
      </c>
      <c r="E15" s="1" t="s">
        <v>79</v>
      </c>
      <c r="F15" s="1" t="s">
        <v>80</v>
      </c>
      <c r="G15" s="1" t="s">
        <v>81</v>
      </c>
      <c r="H15" s="9">
        <v>0.26493055555555556</v>
      </c>
      <c r="I15" s="1" t="s">
        <v>82</v>
      </c>
      <c r="J15" s="1">
        <v>20</v>
      </c>
      <c r="K15" s="9">
        <v>0.4136111111111111</v>
      </c>
      <c r="L15" s="1">
        <v>42</v>
      </c>
      <c r="M15" s="1" t="s">
        <v>81</v>
      </c>
      <c r="N15" s="9">
        <v>0.43337962962962967</v>
      </c>
      <c r="O15" s="1">
        <v>39</v>
      </c>
      <c r="P15" s="1" t="s">
        <v>81</v>
      </c>
      <c r="Q15" s="9">
        <v>0.43637731481481484</v>
      </c>
      <c r="R15" s="1">
        <v>53</v>
      </c>
      <c r="S15" s="1" t="s">
        <v>81</v>
      </c>
      <c r="T15" s="9">
        <v>0.46251157407407412</v>
      </c>
      <c r="U15" s="1">
        <v>41</v>
      </c>
      <c r="V15" s="1" t="s">
        <v>81</v>
      </c>
      <c r="W15" s="9">
        <v>0.46603009259259259</v>
      </c>
      <c r="X15" s="1">
        <v>48</v>
      </c>
      <c r="Y15" s="1" t="s">
        <v>81</v>
      </c>
      <c r="Z15" s="9">
        <v>0.51523148148148146</v>
      </c>
      <c r="AA15" s="1">
        <v>47</v>
      </c>
      <c r="AB15" s="1" t="s">
        <v>81</v>
      </c>
      <c r="AC15" s="9">
        <v>0.52027777777777773</v>
      </c>
      <c r="AD15" s="1">
        <v>44</v>
      </c>
      <c r="AE15" s="1" t="s">
        <v>81</v>
      </c>
      <c r="AF15" s="9">
        <v>0.54435185185185186</v>
      </c>
      <c r="AG15" s="1">
        <v>45</v>
      </c>
      <c r="AH15" s="1" t="s">
        <v>81</v>
      </c>
      <c r="AI15" s="9">
        <v>0.54849537037037044</v>
      </c>
      <c r="AJ15" s="1">
        <v>50</v>
      </c>
      <c r="AK15" s="1" t="s">
        <v>81</v>
      </c>
      <c r="AL15" s="9">
        <v>0.55445601851851845</v>
      </c>
      <c r="AM15" s="1">
        <v>40</v>
      </c>
      <c r="AN15" s="1" t="s">
        <v>81</v>
      </c>
      <c r="AO15" s="9">
        <v>0.5587847222222222</v>
      </c>
      <c r="AP15" s="1">
        <v>54</v>
      </c>
      <c r="AQ15" s="1" t="s">
        <v>81</v>
      </c>
      <c r="AR15" s="9">
        <v>0.56030092592592595</v>
      </c>
      <c r="AS15" s="1">
        <v>49</v>
      </c>
      <c r="AT15" s="1" t="s">
        <v>81</v>
      </c>
      <c r="AU15" s="9">
        <v>0.56149305555555562</v>
      </c>
      <c r="AV15" s="1">
        <v>33</v>
      </c>
      <c r="AW15" s="1" t="s">
        <v>81</v>
      </c>
      <c r="AX15" s="9">
        <v>0.61712962962962969</v>
      </c>
      <c r="AY15" s="1">
        <v>34</v>
      </c>
      <c r="AZ15" s="1" t="s">
        <v>81</v>
      </c>
      <c r="BA15" s="9">
        <v>0.61918981481481483</v>
      </c>
      <c r="BB15" s="1">
        <v>35</v>
      </c>
      <c r="BC15" s="1" t="s">
        <v>81</v>
      </c>
      <c r="BD15" s="9">
        <v>0.6271296296296297</v>
      </c>
      <c r="BE15" s="1">
        <v>36</v>
      </c>
      <c r="BF15" s="1" t="s">
        <v>81</v>
      </c>
      <c r="BG15" s="9">
        <v>0.63149305555555557</v>
      </c>
      <c r="BH15" s="1">
        <v>37</v>
      </c>
      <c r="BI15" s="1" t="s">
        <v>81</v>
      </c>
      <c r="BJ15" s="9">
        <v>0.64818287037037037</v>
      </c>
      <c r="BK15" s="1">
        <v>38</v>
      </c>
      <c r="BL15" s="1" t="s">
        <v>81</v>
      </c>
      <c r="BM15" s="9">
        <v>0.65113425925925927</v>
      </c>
      <c r="BN15" s="1">
        <v>51</v>
      </c>
      <c r="BO15" s="1" t="s">
        <v>81</v>
      </c>
      <c r="BP15" s="9">
        <v>0.66922453703703699</v>
      </c>
      <c r="BQ15" s="1">
        <v>52</v>
      </c>
      <c r="BR15" s="1" t="s">
        <v>81</v>
      </c>
      <c r="BS15" s="9">
        <v>0.67038194444444443</v>
      </c>
      <c r="BT15" s="9">
        <v>0.67854166666666671</v>
      </c>
      <c r="BU15" s="1"/>
      <c r="BV15" s="9">
        <f t="shared" si="1"/>
        <v>2.9976851851851727E-3</v>
      </c>
      <c r="BW15" s="9">
        <f t="shared" si="2"/>
        <v>3.5185185185184764E-3</v>
      </c>
      <c r="BX15" s="9">
        <f t="shared" si="3"/>
        <v>5.046296296296271E-3</v>
      </c>
      <c r="BY15" s="9">
        <f t="shared" si="4"/>
        <v>4.1435185185185741E-3</v>
      </c>
      <c r="BZ15" s="9">
        <f t="shared" si="5"/>
        <v>4.3287037037037512E-3</v>
      </c>
      <c r="CA15" s="9">
        <f t="shared" si="6"/>
        <v>1.192129629629668E-3</v>
      </c>
      <c r="CB15" s="9">
        <f t="shared" si="7"/>
        <v>2.0601851851851372E-3</v>
      </c>
      <c r="CC15" s="9">
        <f t="shared" si="8"/>
        <v>4.3634259259258679E-3</v>
      </c>
      <c r="CD15" s="9">
        <f t="shared" si="9"/>
        <v>2.9513888888889062E-3</v>
      </c>
      <c r="CE15" s="9">
        <f t="shared" si="10"/>
        <v>1.1574074074074403E-3</v>
      </c>
      <c r="CF15" s="9"/>
      <c r="CG15" s="1">
        <f t="shared" si="11"/>
        <v>65</v>
      </c>
      <c r="CH15" s="2">
        <f t="shared" si="12"/>
        <v>11</v>
      </c>
      <c r="CI15" s="10">
        <f t="shared" si="13"/>
        <v>3.1759259259259265E-2</v>
      </c>
      <c r="CJ15" s="1" t="str">
        <f t="shared" si="69"/>
        <v>sigrún kristín jónsdóttir</v>
      </c>
      <c r="CK15" s="1" t="str">
        <f t="shared" si="69"/>
        <v xml:space="preserve">Hjólreiðafélag Akureyrar </v>
      </c>
      <c r="CL15" s="12">
        <f t="shared" si="70"/>
        <v>5.0925925925920934E-4</v>
      </c>
      <c r="CM15" s="12">
        <f t="shared" si="71"/>
        <v>1.3194444444444453E-2</v>
      </c>
      <c r="CN15" s="14">
        <f t="shared" si="72"/>
        <v>0.71072319201995071</v>
      </c>
      <c r="CO15" s="3" t="s">
        <v>112</v>
      </c>
      <c r="CP15" s="3">
        <v>11</v>
      </c>
      <c r="CQ15" s="1">
        <f t="shared" si="15"/>
        <v>2081994</v>
      </c>
      <c r="CR15" s="2">
        <f t="shared" si="73"/>
        <v>11</v>
      </c>
      <c r="CS15" s="10">
        <f t="shared" si="73"/>
        <v>3.1759259259259265E-2</v>
      </c>
      <c r="CT15" s="13">
        <f t="shared" si="17"/>
        <v>2.9976851851851727E-3</v>
      </c>
      <c r="CU15" s="2">
        <f t="shared" si="18"/>
        <v>12</v>
      </c>
      <c r="CV15" s="13">
        <f t="shared" si="19"/>
        <v>2.9976851851851727E-3</v>
      </c>
      <c r="CW15" s="2">
        <f t="shared" si="20"/>
        <v>12</v>
      </c>
      <c r="CX15" s="13">
        <f t="shared" si="21"/>
        <v>3.5185185185184764E-3</v>
      </c>
      <c r="CY15" s="2">
        <f t="shared" si="22"/>
        <v>12</v>
      </c>
      <c r="CZ15" s="13">
        <f t="shared" si="23"/>
        <v>6.5162037037036491E-3</v>
      </c>
      <c r="DA15" s="2">
        <f t="shared" si="24"/>
        <v>12</v>
      </c>
      <c r="DB15" s="13">
        <f t="shared" si="25"/>
        <v>5.046296296296271E-3</v>
      </c>
      <c r="DC15" s="2">
        <f t="shared" si="26"/>
        <v>8</v>
      </c>
      <c r="DD15" s="13">
        <f t="shared" si="27"/>
        <v>1.156249999999992E-2</v>
      </c>
      <c r="DE15" s="2">
        <f t="shared" si="28"/>
        <v>8</v>
      </c>
      <c r="DF15" s="13">
        <f t="shared" si="29"/>
        <v>4.1435185185185741E-3</v>
      </c>
      <c r="DG15" s="2">
        <f t="shared" si="30"/>
        <v>9</v>
      </c>
      <c r="DH15" s="13">
        <f t="shared" si="31"/>
        <v>1.5706018518518494E-2</v>
      </c>
      <c r="DI15" s="2">
        <f t="shared" si="32"/>
        <v>9</v>
      </c>
      <c r="DJ15" s="13">
        <f t="shared" si="33"/>
        <v>4.3287037037037512E-3</v>
      </c>
      <c r="DK15" s="2">
        <f t="shared" si="34"/>
        <v>11</v>
      </c>
      <c r="DL15" s="13">
        <f t="shared" si="35"/>
        <v>2.0034722222222245E-2</v>
      </c>
      <c r="DM15" s="2">
        <f t="shared" si="36"/>
        <v>9</v>
      </c>
      <c r="DN15" s="13">
        <f t="shared" si="37"/>
        <v>1.192129629629668E-3</v>
      </c>
      <c r="DO15" s="2">
        <f t="shared" si="38"/>
        <v>11</v>
      </c>
      <c r="DP15" s="13">
        <f t="shared" si="39"/>
        <v>2.1226851851851913E-2</v>
      </c>
      <c r="DQ15" s="2">
        <f t="shared" si="40"/>
        <v>10</v>
      </c>
      <c r="DR15" s="13">
        <f t="shared" si="41"/>
        <v>2.0601851851851372E-3</v>
      </c>
      <c r="DS15" s="2">
        <f t="shared" si="42"/>
        <v>12</v>
      </c>
      <c r="DT15" s="13">
        <f t="shared" si="43"/>
        <v>2.3287037037037051E-2</v>
      </c>
      <c r="DU15" s="2">
        <f t="shared" si="44"/>
        <v>10</v>
      </c>
      <c r="DV15" s="13">
        <f t="shared" si="45"/>
        <v>4.3634259259258679E-3</v>
      </c>
      <c r="DW15" s="2">
        <f t="shared" si="46"/>
        <v>11</v>
      </c>
      <c r="DX15" s="13">
        <f t="shared" si="47"/>
        <v>2.7650462962962918E-2</v>
      </c>
      <c r="DY15" s="2">
        <f t="shared" si="48"/>
        <v>10</v>
      </c>
      <c r="DZ15" s="13">
        <f t="shared" si="49"/>
        <v>2.9513888888889062E-3</v>
      </c>
      <c r="EA15" s="2">
        <f t="shared" si="50"/>
        <v>12</v>
      </c>
      <c r="EB15" s="13">
        <f t="shared" si="51"/>
        <v>3.0601851851851825E-2</v>
      </c>
      <c r="EC15" s="2">
        <f t="shared" si="52"/>
        <v>11</v>
      </c>
      <c r="ED15" s="13">
        <f t="shared" si="53"/>
        <v>1.1574074074074403E-3</v>
      </c>
      <c r="EE15" s="2">
        <f t="shared" si="54"/>
        <v>10</v>
      </c>
      <c r="EF15" s="9">
        <f t="shared" si="55"/>
        <v>3.1759259259259265E-2</v>
      </c>
      <c r="EG15" s="2">
        <f t="shared" si="56"/>
        <v>11</v>
      </c>
      <c r="EH15" s="9">
        <f t="shared" si="57"/>
        <v>0</v>
      </c>
      <c r="EI15" s="1"/>
      <c r="EJ15" s="21" t="str">
        <f t="shared" si="58"/>
        <v>sigrún kristín jónsdóttir</v>
      </c>
      <c r="EK15" s="2">
        <f t="shared" si="59"/>
        <v>12</v>
      </c>
      <c r="EL15" s="2">
        <f t="shared" si="60"/>
        <v>12</v>
      </c>
      <c r="EM15" s="2">
        <f t="shared" si="61"/>
        <v>8</v>
      </c>
      <c r="EN15" s="2">
        <f t="shared" si="62"/>
        <v>9</v>
      </c>
      <c r="EO15" s="2">
        <f t="shared" si="63"/>
        <v>9</v>
      </c>
      <c r="EP15" s="2">
        <f t="shared" si="64"/>
        <v>10</v>
      </c>
      <c r="EQ15" s="2">
        <f t="shared" si="65"/>
        <v>10</v>
      </c>
      <c r="ER15" s="2">
        <f t="shared" si="66"/>
        <v>10</v>
      </c>
      <c r="ES15" s="2">
        <f t="shared" si="67"/>
        <v>11</v>
      </c>
      <c r="ET15" s="2">
        <f t="shared" si="68"/>
        <v>11</v>
      </c>
    </row>
    <row r="16" spans="1:151" s="8" customFormat="1" x14ac:dyDescent="0.25">
      <c r="A16" s="1">
        <f t="shared" si="0"/>
        <v>99</v>
      </c>
      <c r="B16" s="1">
        <v>31</v>
      </c>
      <c r="C16" s="1">
        <v>2063168</v>
      </c>
      <c r="D16" s="1" t="s">
        <v>137</v>
      </c>
      <c r="E16" s="1" t="s">
        <v>84</v>
      </c>
      <c r="F16" s="1" t="s">
        <v>80</v>
      </c>
      <c r="G16" s="1" t="s">
        <v>81</v>
      </c>
      <c r="H16" s="9">
        <v>0.26491898148148146</v>
      </c>
      <c r="I16" s="1" t="s">
        <v>82</v>
      </c>
      <c r="J16" s="1">
        <v>20</v>
      </c>
      <c r="K16" s="9">
        <v>0.4135416666666667</v>
      </c>
      <c r="L16" s="1">
        <v>42</v>
      </c>
      <c r="M16" s="1" t="s">
        <v>81</v>
      </c>
      <c r="N16" s="9">
        <v>0.43282407407407408</v>
      </c>
      <c r="O16" s="1">
        <v>39</v>
      </c>
      <c r="P16" s="1" t="s">
        <v>81</v>
      </c>
      <c r="Q16" s="9">
        <v>0.43581018518518522</v>
      </c>
      <c r="R16" s="1">
        <v>53</v>
      </c>
      <c r="S16" s="1" t="s">
        <v>81</v>
      </c>
      <c r="T16" s="9">
        <v>0.46214120370370365</v>
      </c>
      <c r="U16" s="1">
        <v>41</v>
      </c>
      <c r="V16" s="1" t="s">
        <v>81</v>
      </c>
      <c r="W16" s="9">
        <v>0.46550925925925929</v>
      </c>
      <c r="X16" s="1">
        <v>48</v>
      </c>
      <c r="Y16" s="1" t="s">
        <v>81</v>
      </c>
      <c r="Z16" s="9">
        <v>0.51482638888888888</v>
      </c>
      <c r="AA16" s="1">
        <v>47</v>
      </c>
      <c r="AB16" s="1" t="s">
        <v>81</v>
      </c>
      <c r="AC16" s="9">
        <v>0.52079861111111114</v>
      </c>
      <c r="AD16" s="1">
        <v>44</v>
      </c>
      <c r="AE16" s="1" t="s">
        <v>81</v>
      </c>
      <c r="AF16" s="9">
        <v>0.54325231481481484</v>
      </c>
      <c r="AG16" s="1">
        <v>45</v>
      </c>
      <c r="AH16" s="1" t="s">
        <v>81</v>
      </c>
      <c r="AI16" s="9">
        <v>0.54745370370370372</v>
      </c>
      <c r="AJ16" s="1">
        <v>50</v>
      </c>
      <c r="AK16" s="1" t="s">
        <v>81</v>
      </c>
      <c r="AL16" s="9">
        <v>0.55403935185185182</v>
      </c>
      <c r="AM16" s="1">
        <v>40</v>
      </c>
      <c r="AN16" s="1" t="s">
        <v>81</v>
      </c>
      <c r="AO16" s="9">
        <v>0.55827546296296293</v>
      </c>
      <c r="AP16" s="1">
        <v>54</v>
      </c>
      <c r="AQ16" s="1" t="s">
        <v>81</v>
      </c>
      <c r="AR16" s="9">
        <v>0.55988425925925933</v>
      </c>
      <c r="AS16" s="1">
        <v>49</v>
      </c>
      <c r="AT16" s="1" t="s">
        <v>81</v>
      </c>
      <c r="AU16" s="9">
        <v>0.56105324074074081</v>
      </c>
      <c r="AV16" s="1">
        <v>33</v>
      </c>
      <c r="AW16" s="1" t="s">
        <v>81</v>
      </c>
      <c r="AX16" s="9">
        <v>0.61670138888888892</v>
      </c>
      <c r="AY16" s="1">
        <v>34</v>
      </c>
      <c r="AZ16" s="1" t="s">
        <v>81</v>
      </c>
      <c r="BA16" s="9">
        <v>0.61807870370370377</v>
      </c>
      <c r="BB16" s="1">
        <v>35</v>
      </c>
      <c r="BC16" s="1" t="s">
        <v>81</v>
      </c>
      <c r="BD16" s="9">
        <v>0.62648148148148153</v>
      </c>
      <c r="BE16" s="1">
        <v>36</v>
      </c>
      <c r="BF16" s="1" t="s">
        <v>81</v>
      </c>
      <c r="BG16" s="9">
        <v>0.63108796296296299</v>
      </c>
      <c r="BH16" s="1">
        <v>37</v>
      </c>
      <c r="BI16" s="1" t="s">
        <v>81</v>
      </c>
      <c r="BJ16" s="9">
        <v>0.64782407407407405</v>
      </c>
      <c r="BK16" s="1">
        <v>38</v>
      </c>
      <c r="BL16" s="1" t="s">
        <v>81</v>
      </c>
      <c r="BM16" s="9">
        <v>0.65068287037037031</v>
      </c>
      <c r="BN16" s="1">
        <v>51</v>
      </c>
      <c r="BO16" s="1" t="s">
        <v>81</v>
      </c>
      <c r="BP16" s="9">
        <v>0.66886574074074068</v>
      </c>
      <c r="BQ16" s="1">
        <v>52</v>
      </c>
      <c r="BR16" s="1" t="s">
        <v>81</v>
      </c>
      <c r="BS16" s="9">
        <v>0.67011574074074076</v>
      </c>
      <c r="BT16" s="9">
        <v>0.67846064814814822</v>
      </c>
      <c r="BU16" s="1"/>
      <c r="BV16" s="9">
        <f t="shared" si="1"/>
        <v>2.9861111111111338E-3</v>
      </c>
      <c r="BW16" s="9">
        <f t="shared" si="2"/>
        <v>3.368055555555638E-3</v>
      </c>
      <c r="BX16" s="9">
        <f t="shared" si="3"/>
        <v>5.9722222222222676E-3</v>
      </c>
      <c r="BY16" s="9">
        <f t="shared" si="4"/>
        <v>4.2013888888888795E-3</v>
      </c>
      <c r="BZ16" s="9">
        <f t="shared" si="5"/>
        <v>4.2361111111111072E-3</v>
      </c>
      <c r="CA16" s="9">
        <f t="shared" si="6"/>
        <v>1.1689814814814792E-3</v>
      </c>
      <c r="CB16" s="9">
        <f t="shared" si="7"/>
        <v>1.3773148148148451E-3</v>
      </c>
      <c r="CC16" s="9">
        <f t="shared" si="8"/>
        <v>4.6064814814814614E-3</v>
      </c>
      <c r="CD16" s="9">
        <f t="shared" si="9"/>
        <v>2.8587962962962621E-3</v>
      </c>
      <c r="CE16" s="9">
        <f t="shared" si="10"/>
        <v>1.2500000000000844E-3</v>
      </c>
      <c r="CF16" s="9"/>
      <c r="CG16" s="1">
        <f t="shared" si="11"/>
        <v>65</v>
      </c>
      <c r="CH16" s="2">
        <f t="shared" si="12"/>
        <v>12</v>
      </c>
      <c r="CI16" s="10">
        <f t="shared" si="13"/>
        <v>3.2025462962963158E-2</v>
      </c>
      <c r="CJ16" s="1" t="str">
        <f t="shared" si="69"/>
        <v xml:space="preserve">Björk Hauksdóttir </v>
      </c>
      <c r="CK16" s="1" t="str">
        <f t="shared" si="69"/>
        <v xml:space="preserve">HFR </v>
      </c>
      <c r="CL16" s="12">
        <f t="shared" si="70"/>
        <v>2.6620370370389335E-4</v>
      </c>
      <c r="CM16" s="12">
        <f t="shared" si="71"/>
        <v>1.3460648148148346E-2</v>
      </c>
      <c r="CN16" s="14">
        <f t="shared" si="72"/>
        <v>0.72506234413966164</v>
      </c>
      <c r="CO16" s="3" t="s">
        <v>112</v>
      </c>
      <c r="CP16" s="3">
        <v>12</v>
      </c>
      <c r="CQ16" s="1">
        <f t="shared" si="15"/>
        <v>2063168</v>
      </c>
      <c r="CR16" s="2">
        <f t="shared" si="73"/>
        <v>12</v>
      </c>
      <c r="CS16" s="10">
        <f t="shared" si="73"/>
        <v>3.2025462962963158E-2</v>
      </c>
      <c r="CT16" s="13">
        <f t="shared" si="17"/>
        <v>2.9861111111111338E-3</v>
      </c>
      <c r="CU16" s="2">
        <f t="shared" si="18"/>
        <v>11</v>
      </c>
      <c r="CV16" s="13">
        <f t="shared" si="19"/>
        <v>2.9861111111111338E-3</v>
      </c>
      <c r="CW16" s="2">
        <f t="shared" si="20"/>
        <v>11</v>
      </c>
      <c r="CX16" s="13">
        <f t="shared" si="21"/>
        <v>3.368055555555638E-3</v>
      </c>
      <c r="CY16" s="2">
        <f t="shared" si="22"/>
        <v>10</v>
      </c>
      <c r="CZ16" s="13">
        <f t="shared" si="23"/>
        <v>6.3541666666667718E-3</v>
      </c>
      <c r="DA16" s="2">
        <f t="shared" si="24"/>
        <v>11</v>
      </c>
      <c r="DB16" s="13">
        <f t="shared" si="25"/>
        <v>5.9722222222222676E-3</v>
      </c>
      <c r="DC16" s="2">
        <f t="shared" si="26"/>
        <v>10</v>
      </c>
      <c r="DD16" s="13">
        <f t="shared" si="27"/>
        <v>1.2326388888889039E-2</v>
      </c>
      <c r="DE16" s="2">
        <f t="shared" si="28"/>
        <v>11</v>
      </c>
      <c r="DF16" s="13">
        <f t="shared" si="29"/>
        <v>4.2013888888888795E-3</v>
      </c>
      <c r="DG16" s="2">
        <f t="shared" si="30"/>
        <v>10</v>
      </c>
      <c r="DH16" s="13">
        <f t="shared" si="31"/>
        <v>1.6527777777777919E-2</v>
      </c>
      <c r="DI16" s="2">
        <f t="shared" si="32"/>
        <v>11</v>
      </c>
      <c r="DJ16" s="13">
        <f t="shared" si="33"/>
        <v>4.2361111111111072E-3</v>
      </c>
      <c r="DK16" s="2">
        <f t="shared" si="34"/>
        <v>10</v>
      </c>
      <c r="DL16" s="13">
        <f t="shared" si="35"/>
        <v>2.0763888888889026E-2</v>
      </c>
      <c r="DM16" s="2">
        <f t="shared" si="36"/>
        <v>11</v>
      </c>
      <c r="DN16" s="13">
        <f t="shared" si="37"/>
        <v>1.1689814814814792E-3</v>
      </c>
      <c r="DO16" s="2">
        <f t="shared" si="38"/>
        <v>10</v>
      </c>
      <c r="DP16" s="13">
        <f t="shared" si="39"/>
        <v>2.1932870370370505E-2</v>
      </c>
      <c r="DQ16" s="2">
        <f t="shared" si="40"/>
        <v>11</v>
      </c>
      <c r="DR16" s="13">
        <f t="shared" si="41"/>
        <v>1.3773148148148451E-3</v>
      </c>
      <c r="DS16" s="2">
        <f t="shared" si="42"/>
        <v>10</v>
      </c>
      <c r="DT16" s="13">
        <f t="shared" si="43"/>
        <v>2.331018518518535E-2</v>
      </c>
      <c r="DU16" s="2">
        <f t="shared" si="44"/>
        <v>11</v>
      </c>
      <c r="DV16" s="13">
        <f t="shared" si="45"/>
        <v>4.6064814814814614E-3</v>
      </c>
      <c r="DW16" s="2">
        <f t="shared" si="46"/>
        <v>12</v>
      </c>
      <c r="DX16" s="13">
        <f t="shared" si="47"/>
        <v>2.7916666666666812E-2</v>
      </c>
      <c r="DY16" s="2">
        <f t="shared" si="48"/>
        <v>11</v>
      </c>
      <c r="DZ16" s="13">
        <f t="shared" si="49"/>
        <v>2.8587962962962621E-3</v>
      </c>
      <c r="EA16" s="2">
        <f t="shared" si="50"/>
        <v>11</v>
      </c>
      <c r="EB16" s="13">
        <f t="shared" si="51"/>
        <v>3.0775462962963074E-2</v>
      </c>
      <c r="EC16" s="2">
        <f t="shared" si="52"/>
        <v>12</v>
      </c>
      <c r="ED16" s="13">
        <f t="shared" si="53"/>
        <v>1.2500000000000844E-3</v>
      </c>
      <c r="EE16" s="2">
        <f t="shared" si="54"/>
        <v>12</v>
      </c>
      <c r="EF16" s="9">
        <f t="shared" si="55"/>
        <v>3.2025462962963158E-2</v>
      </c>
      <c r="EG16" s="2">
        <f t="shared" si="56"/>
        <v>12</v>
      </c>
      <c r="EH16" s="9">
        <f t="shared" si="57"/>
        <v>0</v>
      </c>
      <c r="EI16" s="1"/>
      <c r="EJ16" s="21" t="str">
        <f t="shared" si="58"/>
        <v xml:space="preserve">Björk Hauksdóttir </v>
      </c>
      <c r="EK16" s="2">
        <f t="shared" si="59"/>
        <v>11</v>
      </c>
      <c r="EL16" s="2">
        <f t="shared" si="60"/>
        <v>11</v>
      </c>
      <c r="EM16" s="2">
        <f t="shared" si="61"/>
        <v>11</v>
      </c>
      <c r="EN16" s="2">
        <f t="shared" si="62"/>
        <v>11</v>
      </c>
      <c r="EO16" s="2">
        <f t="shared" si="63"/>
        <v>11</v>
      </c>
      <c r="EP16" s="2">
        <f t="shared" si="64"/>
        <v>11</v>
      </c>
      <c r="EQ16" s="2">
        <f t="shared" si="65"/>
        <v>11</v>
      </c>
      <c r="ER16" s="2">
        <f t="shared" si="66"/>
        <v>11</v>
      </c>
      <c r="ES16" s="2">
        <f t="shared" si="67"/>
        <v>12</v>
      </c>
      <c r="ET16" s="2">
        <f t="shared" si="68"/>
        <v>12</v>
      </c>
    </row>
    <row r="17" spans="1:150" s="8" customFormat="1" x14ac:dyDescent="0.25">
      <c r="A17" s="1">
        <f t="shared" si="0"/>
        <v>90</v>
      </c>
      <c r="B17" s="1">
        <v>40</v>
      </c>
      <c r="C17" s="1">
        <v>2081999</v>
      </c>
      <c r="D17" s="1" t="s">
        <v>139</v>
      </c>
      <c r="E17" s="1" t="s">
        <v>140</v>
      </c>
      <c r="F17" s="1" t="s">
        <v>80</v>
      </c>
      <c r="G17" s="1" t="s">
        <v>81</v>
      </c>
      <c r="H17" s="1" t="s">
        <v>89</v>
      </c>
      <c r="I17" s="1" t="s">
        <v>90</v>
      </c>
      <c r="J17" s="1">
        <v>20</v>
      </c>
      <c r="K17" s="9">
        <v>0.4138310185185185</v>
      </c>
      <c r="L17" s="1">
        <v>42</v>
      </c>
      <c r="M17" s="1" t="s">
        <v>81</v>
      </c>
      <c r="N17" s="9">
        <v>0.43124999999999997</v>
      </c>
      <c r="O17" s="1">
        <v>39</v>
      </c>
      <c r="P17" s="1" t="s">
        <v>81</v>
      </c>
      <c r="Q17" s="9">
        <v>0.43565972222222221</v>
      </c>
      <c r="R17" s="1">
        <v>53</v>
      </c>
      <c r="S17" s="1" t="s">
        <v>81</v>
      </c>
      <c r="T17" s="9">
        <v>0.46065972222222223</v>
      </c>
      <c r="U17" s="1">
        <v>41</v>
      </c>
      <c r="V17" s="1" t="s">
        <v>81</v>
      </c>
      <c r="W17" s="9">
        <v>0.46497685185185184</v>
      </c>
      <c r="X17" s="1">
        <v>48</v>
      </c>
      <c r="Y17" s="1" t="s">
        <v>81</v>
      </c>
      <c r="Z17" s="9">
        <v>0.51240740740740742</v>
      </c>
      <c r="AA17" s="1">
        <v>47</v>
      </c>
      <c r="AB17" s="1" t="s">
        <v>81</v>
      </c>
      <c r="AC17" s="9">
        <v>0.521550925925926</v>
      </c>
      <c r="AD17" s="1">
        <v>44</v>
      </c>
      <c r="AE17" s="1" t="s">
        <v>81</v>
      </c>
      <c r="AF17" s="9">
        <v>0.5444444444444444</v>
      </c>
      <c r="AG17" s="1">
        <v>45</v>
      </c>
      <c r="AH17" s="1" t="s">
        <v>81</v>
      </c>
      <c r="AI17" s="9">
        <v>0.5504282407407407</v>
      </c>
      <c r="AJ17" s="1">
        <v>50</v>
      </c>
      <c r="AK17" s="1" t="s">
        <v>81</v>
      </c>
      <c r="AL17" s="9">
        <v>0.5553703703703704</v>
      </c>
      <c r="AM17" s="1">
        <v>40</v>
      </c>
      <c r="AN17" s="1" t="s">
        <v>81</v>
      </c>
      <c r="AO17" s="9">
        <v>0.56092592592592594</v>
      </c>
      <c r="AP17" s="1"/>
      <c r="AQ17" s="1"/>
      <c r="AR17" s="1"/>
      <c r="AS17" s="1">
        <v>49</v>
      </c>
      <c r="AT17" s="1" t="s">
        <v>81</v>
      </c>
      <c r="AU17" s="9">
        <v>0.56337962962962962</v>
      </c>
      <c r="AV17" s="1">
        <v>33</v>
      </c>
      <c r="AW17" s="1" t="s">
        <v>81</v>
      </c>
      <c r="AX17" s="9">
        <v>0.61285879629629625</v>
      </c>
      <c r="AY17" s="1">
        <v>34</v>
      </c>
      <c r="AZ17" s="1" t="s">
        <v>81</v>
      </c>
      <c r="BA17" s="9">
        <v>0.61547453703703703</v>
      </c>
      <c r="BB17" s="1">
        <v>35</v>
      </c>
      <c r="BC17" s="1" t="s">
        <v>81</v>
      </c>
      <c r="BD17" s="9">
        <v>0.62091435185185184</v>
      </c>
      <c r="BE17" s="1"/>
      <c r="BF17" s="1"/>
      <c r="BG17" s="1"/>
      <c r="BH17" s="1">
        <v>37</v>
      </c>
      <c r="BI17" s="1" t="s">
        <v>81</v>
      </c>
      <c r="BJ17" s="9">
        <v>0.64129629629629636</v>
      </c>
      <c r="BK17" s="1">
        <v>38</v>
      </c>
      <c r="BL17" s="1" t="s">
        <v>81</v>
      </c>
      <c r="BM17" s="9">
        <v>0.64511574074074074</v>
      </c>
      <c r="BN17" s="1">
        <v>51</v>
      </c>
      <c r="BO17" s="1" t="s">
        <v>81</v>
      </c>
      <c r="BP17" s="9">
        <v>0.6578356481481481</v>
      </c>
      <c r="BQ17" s="1">
        <v>52</v>
      </c>
      <c r="BR17" s="1" t="s">
        <v>81</v>
      </c>
      <c r="BS17" s="9">
        <v>0.6592824074074074</v>
      </c>
      <c r="BT17" s="1" t="s">
        <v>89</v>
      </c>
      <c r="BU17" s="1"/>
      <c r="BV17" s="9">
        <f t="shared" si="1"/>
        <v>4.4097222222222454E-3</v>
      </c>
      <c r="BW17" s="9">
        <f t="shared" si="2"/>
        <v>4.3171296296296013E-3</v>
      </c>
      <c r="BX17" s="9">
        <f t="shared" si="3"/>
        <v>9.1435185185185786E-3</v>
      </c>
      <c r="BY17" s="9">
        <f t="shared" si="4"/>
        <v>5.9837962962963065E-3</v>
      </c>
      <c r="BZ17" s="9">
        <f t="shared" si="5"/>
        <v>5.5555555555555358E-3</v>
      </c>
      <c r="CA17" s="9">
        <f t="shared" si="6"/>
        <v>0.56337962962962962</v>
      </c>
      <c r="CB17" s="9">
        <f t="shared" si="7"/>
        <v>2.6157407407407796E-3</v>
      </c>
      <c r="CC17" s="9">
        <f t="shared" si="8"/>
        <v>-0.62091435185185184</v>
      </c>
      <c r="CD17" s="9">
        <f t="shared" si="9"/>
        <v>3.8194444444443754E-3</v>
      </c>
      <c r="CE17" s="9">
        <f t="shared" si="10"/>
        <v>1.4467592592593004E-3</v>
      </c>
      <c r="CF17" s="9">
        <v>1.3888888888888888E-2</v>
      </c>
      <c r="CG17" s="1">
        <f t="shared" si="11"/>
        <v>59</v>
      </c>
      <c r="CH17" s="2" t="s">
        <v>90</v>
      </c>
      <c r="CI17" s="10">
        <v>4.1666666666666664E-2</v>
      </c>
      <c r="CJ17" s="1" t="str">
        <f t="shared" si="69"/>
        <v xml:space="preserve">Corinna Hoffmann </v>
      </c>
      <c r="CK17" s="1" t="str">
        <f t="shared" si="69"/>
        <v xml:space="preserve">Ægir </v>
      </c>
      <c r="CL17" s="3"/>
      <c r="CM17" s="3"/>
      <c r="CN17" s="5"/>
      <c r="CO17" s="3" t="s">
        <v>112</v>
      </c>
      <c r="CP17" s="3"/>
      <c r="CQ17" s="1">
        <f t="shared" si="15"/>
        <v>2081999</v>
      </c>
      <c r="CR17" s="2" t="str">
        <f t="shared" si="73"/>
        <v>DQ</v>
      </c>
      <c r="CS17" s="10">
        <f t="shared" si="73"/>
        <v>4.1666666666666664E-2</v>
      </c>
      <c r="CT17" s="13">
        <f t="shared" si="17"/>
        <v>4.4097222222222454E-3</v>
      </c>
      <c r="CU17" s="2">
        <f t="shared" si="18"/>
        <v>13</v>
      </c>
      <c r="CV17" s="13">
        <f t="shared" si="19"/>
        <v>4.4097222222222454E-3</v>
      </c>
      <c r="CW17" s="2">
        <f t="shared" si="20"/>
        <v>13</v>
      </c>
      <c r="CX17" s="13">
        <f t="shared" si="21"/>
        <v>4.3171296296296013E-3</v>
      </c>
      <c r="CY17" s="2">
        <f t="shared" si="22"/>
        <v>13</v>
      </c>
      <c r="CZ17" s="13">
        <f t="shared" si="23"/>
        <v>8.7268518518518468E-3</v>
      </c>
      <c r="DA17" s="2">
        <f t="shared" si="24"/>
        <v>13</v>
      </c>
      <c r="DB17" s="13">
        <f t="shared" si="25"/>
        <v>9.1435185185185786E-3</v>
      </c>
      <c r="DC17" s="2">
        <f t="shared" si="26"/>
        <v>13</v>
      </c>
      <c r="DD17" s="13">
        <f t="shared" si="27"/>
        <v>1.7870370370370425E-2</v>
      </c>
      <c r="DE17" s="2">
        <f t="shared" si="28"/>
        <v>13</v>
      </c>
      <c r="DF17" s="13">
        <f t="shared" si="29"/>
        <v>5.9837962962963065E-3</v>
      </c>
      <c r="DG17" s="2">
        <f t="shared" si="30"/>
        <v>13</v>
      </c>
      <c r="DH17" s="13">
        <f t="shared" si="31"/>
        <v>2.3854166666666732E-2</v>
      </c>
      <c r="DI17" s="2">
        <f t="shared" si="32"/>
        <v>13</v>
      </c>
      <c r="DJ17" s="13">
        <f t="shared" si="33"/>
        <v>5.5555555555555358E-3</v>
      </c>
      <c r="DK17" s="2">
        <f t="shared" si="34"/>
        <v>13</v>
      </c>
      <c r="DL17" s="13">
        <f t="shared" si="35"/>
        <v>2.9409722222222268E-2</v>
      </c>
      <c r="DM17" s="2">
        <f t="shared" si="36"/>
        <v>13</v>
      </c>
      <c r="DN17" s="13">
        <f t="shared" si="37"/>
        <v>0.56337962962962962</v>
      </c>
      <c r="DO17" s="2">
        <f t="shared" si="38"/>
        <v>13</v>
      </c>
      <c r="DP17" s="13">
        <f t="shared" si="39"/>
        <v>0.59278935185185189</v>
      </c>
      <c r="DQ17" s="2">
        <f t="shared" si="40"/>
        <v>13</v>
      </c>
      <c r="DR17" s="13">
        <f>CB17</f>
        <v>2.6157407407407796E-3</v>
      </c>
      <c r="DS17" s="2">
        <f t="shared" si="42"/>
        <v>13</v>
      </c>
      <c r="DT17" s="13">
        <f t="shared" si="43"/>
        <v>0.59540509259259267</v>
      </c>
      <c r="DU17" s="2">
        <f t="shared" si="44"/>
        <v>13</v>
      </c>
      <c r="DV17" s="13"/>
      <c r="DW17" s="2"/>
      <c r="DX17" s="13"/>
      <c r="DY17" s="2"/>
      <c r="DZ17" s="13">
        <f t="shared" si="49"/>
        <v>3.8194444444443754E-3</v>
      </c>
      <c r="EA17" s="2">
        <f t="shared" si="50"/>
        <v>13</v>
      </c>
      <c r="EB17" s="13"/>
      <c r="EC17" s="2"/>
      <c r="ED17" s="13">
        <f t="shared" si="53"/>
        <v>1.4467592592593004E-3</v>
      </c>
      <c r="EE17" s="2">
        <f t="shared" si="54"/>
        <v>13</v>
      </c>
      <c r="EF17" s="9"/>
      <c r="EG17" s="2" t="e">
        <f>+DM6:EG17DL5:EG17CH1DN11:EG17DK3:EG17DJ2:EG17CH1DN11:EG17DICH1:EG17</f>
        <v>#NAME?</v>
      </c>
      <c r="EH17" s="9">
        <f t="shared" si="57"/>
        <v>-4.1666666666666664E-2</v>
      </c>
      <c r="EI17" s="1"/>
      <c r="EJ17" s="21"/>
      <c r="EK17" s="2"/>
      <c r="EL17" s="2"/>
      <c r="EM17" s="2"/>
      <c r="EN17" s="2"/>
      <c r="EO17" s="2"/>
      <c r="EP17" s="2"/>
      <c r="EQ17" s="2"/>
      <c r="ER17" s="2"/>
      <c r="ES17" s="2"/>
      <c r="ET17" s="2" t="e">
        <f t="shared" si="68"/>
        <v>#NAME?</v>
      </c>
    </row>
  </sheetData>
  <mergeCells count="1">
    <mergeCell ref="CH1:DK1"/>
  </mergeCells>
  <conditionalFormatting sqref="AY5:AY17">
    <cfRule type="cellIs" dxfId="6" priority="27" operator="notEqual">
      <formula>34</formula>
    </cfRule>
  </conditionalFormatting>
  <conditionalFormatting sqref="CG5:CG17">
    <cfRule type="cellIs" dxfId="5" priority="25" operator="notEqual">
      <formula>65</formula>
    </cfRule>
    <cfRule type="cellIs" priority="26" operator="notEqual">
      <formula>65</formula>
    </cfRule>
  </conditionalFormatting>
  <conditionalFormatting sqref="CU5:CV17 CY5:CZ17 DC5:DD17 DG5:DH17 DK5:DL17 DO5:DP17 DS5:DT17 DW5:DX17 EA5:EB17 EE5:EE17">
    <cfRule type="cellIs" dxfId="4" priority="24" operator="between">
      <formula>1</formula>
      <formula>10</formula>
    </cfRule>
  </conditionalFormatting>
  <conditionalFormatting sqref="CU4">
    <cfRule type="cellIs" dxfId="3" priority="12" operator="between">
      <formula>21</formula>
      <formula>30</formula>
    </cfRule>
    <cfRule type="cellIs" dxfId="2" priority="13" operator="between">
      <formula>11</formula>
      <formula>20</formula>
    </cfRule>
  </conditionalFormatting>
  <conditionalFormatting sqref="CU4">
    <cfRule type="cellIs" dxfId="1" priority="14" operator="between">
      <formula>0</formula>
      <formula>10</formula>
    </cfRule>
  </conditionalFormatting>
  <conditionalFormatting sqref="CW5:CW17 DA5:DA17 DE5:DE17 DI5:DI17 DM5:DM17 DQ5:DQ17 DU5:DU17 DY5:DY17 EC5:EC17 EG5:EG17">
    <cfRule type="cellIs" dxfId="0" priority="10" operator="between">
      <formula>1</formula>
      <formula>10</formula>
    </cfRule>
  </conditionalFormatting>
  <pageMargins left="0.7" right="0.7" top="0.75" bottom="0.75" header="0.3" footer="0.3"/>
  <pageSetup paperSize="9"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P5" sqref="P5"/>
    </sheetView>
  </sheetViews>
  <sheetFormatPr defaultRowHeight="15" x14ac:dyDescent="0.25"/>
  <sheetData/>
  <pageMargins left="0.7" right="0.7" top="0.75" bottom="0.75" header="0.3" footer="0.3"/>
  <pageSetup paperSize="9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9" sqref="N1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RecordsAll</vt:lpstr>
      <vt:lpstr>RecordsWomen</vt:lpstr>
      <vt:lpstr>MenChart</vt:lpstr>
      <vt:lpstr>WomenChart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larus</dc:creator>
  <cp:lastModifiedBy>larus</cp:lastModifiedBy>
  <cp:lastPrinted>2015-09-13T23:01:35Z</cp:lastPrinted>
  <dcterms:created xsi:type="dcterms:W3CDTF">2015-09-13T22:20:42Z</dcterms:created>
  <dcterms:modified xsi:type="dcterms:W3CDTF">2015-09-13T23:03:46Z</dcterms:modified>
</cp:coreProperties>
</file>