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rus\Google Drive\Enduro\2016\Timataka\Vortimataka\"/>
    </mc:Choice>
  </mc:AlternateContent>
  <bookViews>
    <workbookView xWindow="0" yWindow="0" windowWidth="20490" windowHeight="7770"/>
  </bookViews>
  <sheets>
    <sheet name="Allir(karlar)" sheetId="2" r:id="rId1"/>
    <sheet name="konur" sheetId="3" r:id="rId2"/>
    <sheet name="Charts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2" l="1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" i="2"/>
  <c r="AO8" i="3" l="1"/>
  <c r="AH8" i="3"/>
  <c r="AE8" i="3"/>
  <c r="AB8" i="3"/>
  <c r="Y8" i="3"/>
  <c r="V8" i="3"/>
  <c r="S8" i="3"/>
  <c r="P8" i="3"/>
  <c r="M8" i="3"/>
  <c r="J8" i="3"/>
  <c r="H8" i="3"/>
  <c r="K8" i="3" s="1"/>
  <c r="N8" i="3" s="1"/>
  <c r="Q8" i="3" s="1"/>
  <c r="G8" i="3"/>
  <c r="AO7" i="3"/>
  <c r="AH7" i="3"/>
  <c r="AE7" i="3"/>
  <c r="AB7" i="3"/>
  <c r="Y7" i="3"/>
  <c r="V7" i="3"/>
  <c r="S7" i="3"/>
  <c r="P7" i="3"/>
  <c r="M7" i="3"/>
  <c r="J7" i="3"/>
  <c r="H7" i="3"/>
  <c r="K7" i="3" s="1"/>
  <c r="N7" i="3" s="1"/>
  <c r="Q7" i="3" s="1"/>
  <c r="G7" i="3"/>
  <c r="AO6" i="3"/>
  <c r="AH6" i="3"/>
  <c r="AE6" i="3"/>
  <c r="AB6" i="3"/>
  <c r="Y6" i="3"/>
  <c r="V6" i="3"/>
  <c r="S6" i="3"/>
  <c r="P6" i="3"/>
  <c r="M6" i="3"/>
  <c r="J6" i="3"/>
  <c r="H6" i="3"/>
  <c r="K6" i="3" s="1"/>
  <c r="N6" i="3" s="1"/>
  <c r="G6" i="3"/>
  <c r="AO5" i="3"/>
  <c r="AH5" i="3"/>
  <c r="AE5" i="3"/>
  <c r="AB5" i="3"/>
  <c r="Y5" i="3"/>
  <c r="V5" i="3"/>
  <c r="S5" i="3"/>
  <c r="P5" i="3"/>
  <c r="M5" i="3"/>
  <c r="J5" i="3"/>
  <c r="H5" i="3"/>
  <c r="K5" i="3" s="1"/>
  <c r="G5" i="3"/>
  <c r="AO4" i="3"/>
  <c r="AH4" i="3"/>
  <c r="AE4" i="3"/>
  <c r="AB4" i="3"/>
  <c r="Y4" i="3"/>
  <c r="V4" i="3"/>
  <c r="S4" i="3"/>
  <c r="P4" i="3"/>
  <c r="M4" i="3"/>
  <c r="J4" i="3"/>
  <c r="H4" i="3"/>
  <c r="K4" i="3" s="1"/>
  <c r="N4" i="3" s="1"/>
  <c r="G4" i="3"/>
  <c r="AO3" i="3"/>
  <c r="AH3" i="3"/>
  <c r="AE3" i="3"/>
  <c r="AB3" i="3"/>
  <c r="Y3" i="3"/>
  <c r="V3" i="3"/>
  <c r="S3" i="3"/>
  <c r="P3" i="3"/>
  <c r="M3" i="3"/>
  <c r="J3" i="3"/>
  <c r="H3" i="3"/>
  <c r="K3" i="3" s="1"/>
  <c r="N3" i="3" s="1"/>
  <c r="G3" i="3"/>
  <c r="AP5" i="2"/>
  <c r="AP6" i="2"/>
  <c r="AP7" i="2"/>
  <c r="AP8" i="2"/>
  <c r="AP9" i="2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37" i="2"/>
  <c r="AP38" i="2"/>
  <c r="AP39" i="2"/>
  <c r="AP40" i="2"/>
  <c r="AP41" i="2"/>
  <c r="AP42" i="2"/>
  <c r="AP43" i="2"/>
  <c r="AP44" i="2"/>
  <c r="AP45" i="2"/>
  <c r="AP46" i="2"/>
  <c r="AP47" i="2"/>
  <c r="AP4" i="2"/>
  <c r="AI5" i="2"/>
  <c r="AI6" i="2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" i="2"/>
  <c r="AF5" i="2"/>
  <c r="AF6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" i="2"/>
  <c r="AC5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" i="2"/>
  <c r="Q47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" i="2"/>
  <c r="I39" i="2"/>
  <c r="L39" i="2" s="1"/>
  <c r="O39" i="2" s="1"/>
  <c r="I26" i="2"/>
  <c r="L26" i="2" s="1"/>
  <c r="O26" i="2" s="1"/>
  <c r="I38" i="2"/>
  <c r="L38" i="2" s="1"/>
  <c r="O38" i="2" s="1"/>
  <c r="I15" i="2"/>
  <c r="I46" i="2"/>
  <c r="L46" i="2" s="1"/>
  <c r="O46" i="2" s="1"/>
  <c r="R46" i="2" s="1"/>
  <c r="I27" i="2"/>
  <c r="L27" i="2" s="1"/>
  <c r="O27" i="2" s="1"/>
  <c r="I18" i="2"/>
  <c r="L18" i="2" s="1"/>
  <c r="O18" i="2" s="1"/>
  <c r="I9" i="2"/>
  <c r="I33" i="2"/>
  <c r="L33" i="2" s="1"/>
  <c r="O33" i="2" s="1"/>
  <c r="R33" i="2" s="1"/>
  <c r="U33" i="2" s="1"/>
  <c r="I24" i="2"/>
  <c r="L24" i="2" s="1"/>
  <c r="O24" i="2" s="1"/>
  <c r="I16" i="2"/>
  <c r="L16" i="2" s="1"/>
  <c r="O16" i="2" s="1"/>
  <c r="I22" i="2"/>
  <c r="I34" i="2"/>
  <c r="L34" i="2" s="1"/>
  <c r="O34" i="2" s="1"/>
  <c r="I31" i="2"/>
  <c r="L31" i="2" s="1"/>
  <c r="O31" i="2" s="1"/>
  <c r="I23" i="2"/>
  <c r="L23" i="2" s="1"/>
  <c r="O23" i="2" s="1"/>
  <c r="I20" i="2"/>
  <c r="L20" i="2" s="1"/>
  <c r="I41" i="2"/>
  <c r="L41" i="2" s="1"/>
  <c r="O41" i="2" s="1"/>
  <c r="R41" i="2" s="1"/>
  <c r="U41" i="2" s="1"/>
  <c r="I40" i="2"/>
  <c r="L40" i="2" s="1"/>
  <c r="O40" i="2" s="1"/>
  <c r="I44" i="2"/>
  <c r="L44" i="2" s="1"/>
  <c r="O44" i="2" s="1"/>
  <c r="I37" i="2"/>
  <c r="I14" i="2"/>
  <c r="L14" i="2" s="1"/>
  <c r="O14" i="2" s="1"/>
  <c r="I28" i="2"/>
  <c r="L28" i="2" s="1"/>
  <c r="O28" i="2" s="1"/>
  <c r="I12" i="2"/>
  <c r="L12" i="2" s="1"/>
  <c r="O12" i="2" s="1"/>
  <c r="I30" i="2"/>
  <c r="I4" i="2"/>
  <c r="L4" i="2" s="1"/>
  <c r="O4" i="2" s="1"/>
  <c r="R4" i="2" s="1"/>
  <c r="I42" i="2"/>
  <c r="L42" i="2" s="1"/>
  <c r="O42" i="2" s="1"/>
  <c r="I17" i="2"/>
  <c r="L17" i="2" s="1"/>
  <c r="O17" i="2" s="1"/>
  <c r="R17" i="2" s="1"/>
  <c r="U17" i="2" s="1"/>
  <c r="I43" i="2"/>
  <c r="I36" i="2"/>
  <c r="L36" i="2" s="1"/>
  <c r="O36" i="2" s="1"/>
  <c r="I45" i="2"/>
  <c r="L45" i="2" s="1"/>
  <c r="O45" i="2" s="1"/>
  <c r="R45" i="2" s="1"/>
  <c r="U45" i="2" s="1"/>
  <c r="I29" i="2"/>
  <c r="L29" i="2" s="1"/>
  <c r="O29" i="2" s="1"/>
  <c r="R29" i="2" s="1"/>
  <c r="U29" i="2" s="1"/>
  <c r="I35" i="2"/>
  <c r="I13" i="2"/>
  <c r="L13" i="2" s="1"/>
  <c r="O13" i="2" s="1"/>
  <c r="R13" i="2" s="1"/>
  <c r="U13" i="2" s="1"/>
  <c r="I32" i="2"/>
  <c r="L32" i="2" s="1"/>
  <c r="O32" i="2" s="1"/>
  <c r="I25" i="2"/>
  <c r="L25" i="2" s="1"/>
  <c r="O25" i="2" s="1"/>
  <c r="R25" i="2" s="1"/>
  <c r="U25" i="2" s="1"/>
  <c r="I21" i="2"/>
  <c r="I11" i="2"/>
  <c r="L11" i="2" s="1"/>
  <c r="O11" i="2" s="1"/>
  <c r="I8" i="2"/>
  <c r="L8" i="2" s="1"/>
  <c r="O8" i="2" s="1"/>
  <c r="I6" i="2"/>
  <c r="L6" i="2" s="1"/>
  <c r="O6" i="2" s="1"/>
  <c r="I19" i="2"/>
  <c r="I10" i="2"/>
  <c r="L10" i="2" s="1"/>
  <c r="O10" i="2" s="1"/>
  <c r="I5" i="2"/>
  <c r="L5" i="2" s="1"/>
  <c r="O5" i="2" s="1"/>
  <c r="R5" i="2" s="1"/>
  <c r="U5" i="2" s="1"/>
  <c r="I47" i="2"/>
  <c r="L47" i="2" s="1"/>
  <c r="O47" i="2" s="1"/>
  <c r="R47" i="2" s="1"/>
  <c r="I7" i="2"/>
  <c r="AQ28" i="2" l="1"/>
  <c r="L21" i="2"/>
  <c r="AQ21" i="2"/>
  <c r="L43" i="2"/>
  <c r="AQ43" i="2"/>
  <c r="O20" i="2"/>
  <c r="L9" i="2"/>
  <c r="AQ9" i="2"/>
  <c r="AQ32" i="2"/>
  <c r="AQ16" i="2"/>
  <c r="AQ44" i="2"/>
  <c r="L7" i="2"/>
  <c r="AR29" i="2" s="1"/>
  <c r="AQ8" i="2"/>
  <c r="AQ12" i="2"/>
  <c r="AQ7" i="2"/>
  <c r="AQ4" i="2"/>
  <c r="AQ40" i="2"/>
  <c r="AQ24" i="2"/>
  <c r="L19" i="2"/>
  <c r="AQ19" i="2"/>
  <c r="L35" i="2"/>
  <c r="AQ35" i="2"/>
  <c r="L30" i="2"/>
  <c r="AQ30" i="2"/>
  <c r="L37" i="2"/>
  <c r="AQ37" i="2"/>
  <c r="L22" i="2"/>
  <c r="AQ22" i="2"/>
  <c r="L15" i="2"/>
  <c r="AQ15" i="2"/>
  <c r="AQ36" i="2"/>
  <c r="AQ20" i="2"/>
  <c r="U47" i="2"/>
  <c r="R6" i="2"/>
  <c r="X25" i="2"/>
  <c r="X29" i="2"/>
  <c r="X17" i="2"/>
  <c r="R12" i="2"/>
  <c r="R44" i="2"/>
  <c r="R23" i="2"/>
  <c r="R16" i="2"/>
  <c r="R18" i="2"/>
  <c r="R38" i="2"/>
  <c r="AQ47" i="2"/>
  <c r="AQ39" i="2"/>
  <c r="AQ31" i="2"/>
  <c r="AQ27" i="2"/>
  <c r="AQ23" i="2"/>
  <c r="AQ11" i="2"/>
  <c r="X5" i="2"/>
  <c r="R8" i="2"/>
  <c r="R32" i="2"/>
  <c r="X45" i="2"/>
  <c r="R42" i="2"/>
  <c r="R28" i="2"/>
  <c r="R40" i="2"/>
  <c r="R31" i="2"/>
  <c r="R24" i="2"/>
  <c r="R27" i="2"/>
  <c r="R26" i="2"/>
  <c r="AQ46" i="2"/>
  <c r="AQ42" i="2"/>
  <c r="AQ38" i="2"/>
  <c r="AQ34" i="2"/>
  <c r="AQ26" i="2"/>
  <c r="AQ18" i="2"/>
  <c r="AQ14" i="2"/>
  <c r="AQ10" i="2"/>
  <c r="AQ6" i="2"/>
  <c r="AR14" i="2"/>
  <c r="R10" i="2"/>
  <c r="R11" i="2"/>
  <c r="X13" i="2"/>
  <c r="R36" i="2"/>
  <c r="U4" i="2"/>
  <c r="R14" i="2"/>
  <c r="X41" i="2"/>
  <c r="R34" i="2"/>
  <c r="X33" i="2"/>
  <c r="U46" i="2"/>
  <c r="R39" i="2"/>
  <c r="AQ45" i="2"/>
  <c r="AQ41" i="2"/>
  <c r="AQ33" i="2"/>
  <c r="AQ29" i="2"/>
  <c r="AQ25" i="2"/>
  <c r="AQ17" i="2"/>
  <c r="AQ13" i="2"/>
  <c r="AQ5" i="2"/>
  <c r="AR41" i="2"/>
  <c r="AR17" i="2"/>
  <c r="AP3" i="3"/>
  <c r="AP6" i="3"/>
  <c r="Q3" i="3"/>
  <c r="AP4" i="3"/>
  <c r="Q4" i="3"/>
  <c r="AP5" i="3"/>
  <c r="T7" i="3"/>
  <c r="N5" i="3"/>
  <c r="Q6" i="3"/>
  <c r="AP8" i="3"/>
  <c r="AP7" i="3"/>
  <c r="T8" i="3"/>
  <c r="AQ8" i="3"/>
  <c r="A47" i="2"/>
  <c r="A46" i="2"/>
  <c r="AR5" i="2" l="1"/>
  <c r="AR38" i="2"/>
  <c r="AR27" i="2"/>
  <c r="O7" i="2"/>
  <c r="AS20" i="2" s="1"/>
  <c r="AR8" i="2"/>
  <c r="AR12" i="2"/>
  <c r="AR28" i="2"/>
  <c r="AR40" i="2"/>
  <c r="AR16" i="2"/>
  <c r="AR32" i="2"/>
  <c r="AR44" i="2"/>
  <c r="AR7" i="2"/>
  <c r="AR24" i="2"/>
  <c r="AR36" i="2"/>
  <c r="AR4" i="2"/>
  <c r="AR25" i="2"/>
  <c r="AR45" i="2"/>
  <c r="X46" i="2"/>
  <c r="U34" i="2"/>
  <c r="U14" i="2"/>
  <c r="U36" i="2"/>
  <c r="U11" i="2"/>
  <c r="AR18" i="2"/>
  <c r="AR42" i="2"/>
  <c r="U26" i="2"/>
  <c r="U24" i="2"/>
  <c r="U40" i="2"/>
  <c r="U42" i="2"/>
  <c r="U32" i="2"/>
  <c r="AA5" i="2"/>
  <c r="AR31" i="2"/>
  <c r="U18" i="2"/>
  <c r="U23" i="2"/>
  <c r="U12" i="2"/>
  <c r="AA29" i="2"/>
  <c r="U6" i="2"/>
  <c r="O22" i="2"/>
  <c r="AR22" i="2"/>
  <c r="O30" i="2"/>
  <c r="AR30" i="2"/>
  <c r="O19" i="2"/>
  <c r="AR19" i="2"/>
  <c r="O9" i="2"/>
  <c r="AR9" i="2"/>
  <c r="O43" i="2"/>
  <c r="AR43" i="2"/>
  <c r="AR6" i="2"/>
  <c r="AR26" i="2"/>
  <c r="AR46" i="2"/>
  <c r="AR11" i="2"/>
  <c r="AR39" i="2"/>
  <c r="AR20" i="2"/>
  <c r="AR13" i="2"/>
  <c r="AR33" i="2"/>
  <c r="U39" i="2"/>
  <c r="AA33" i="2"/>
  <c r="AA41" i="2"/>
  <c r="X4" i="2"/>
  <c r="AA13" i="2"/>
  <c r="U10" i="2"/>
  <c r="AR10" i="2"/>
  <c r="AR34" i="2"/>
  <c r="U27" i="2"/>
  <c r="U31" i="2"/>
  <c r="U28" i="2"/>
  <c r="AA45" i="2"/>
  <c r="U8" i="2"/>
  <c r="AR23" i="2"/>
  <c r="AR47" i="2"/>
  <c r="U38" i="2"/>
  <c r="U16" i="2"/>
  <c r="U44" i="2"/>
  <c r="AA17" i="2"/>
  <c r="AA25" i="2"/>
  <c r="X47" i="2"/>
  <c r="O15" i="2"/>
  <c r="AR15" i="2"/>
  <c r="O37" i="2"/>
  <c r="AR37" i="2"/>
  <c r="O35" i="2"/>
  <c r="AR35" i="2"/>
  <c r="R20" i="2"/>
  <c r="O21" i="2"/>
  <c r="AR21" i="2"/>
  <c r="AQ7" i="3"/>
  <c r="Q5" i="3"/>
  <c r="AQ6" i="3"/>
  <c r="AQ5" i="3"/>
  <c r="AQ4" i="3"/>
  <c r="W8" i="3"/>
  <c r="T6" i="3"/>
  <c r="W7" i="3"/>
  <c r="T3" i="3"/>
  <c r="T4" i="3"/>
  <c r="AR3" i="3"/>
  <c r="AQ3" i="3"/>
  <c r="R19" i="2" l="1"/>
  <c r="AS19" i="2"/>
  <c r="R22" i="2"/>
  <c r="AS22" i="2"/>
  <c r="U20" i="2"/>
  <c r="R37" i="2"/>
  <c r="AS37" i="2"/>
  <c r="AD17" i="2"/>
  <c r="X16" i="2"/>
  <c r="AD45" i="2"/>
  <c r="X31" i="2"/>
  <c r="AD13" i="2"/>
  <c r="AD41" i="2"/>
  <c r="X39" i="2"/>
  <c r="AD29" i="2"/>
  <c r="X23" i="2"/>
  <c r="R43" i="2"/>
  <c r="AS43" i="2"/>
  <c r="R9" i="2"/>
  <c r="AS9" i="2"/>
  <c r="R30" i="2"/>
  <c r="AS30" i="2"/>
  <c r="AD5" i="2"/>
  <c r="X42" i="2"/>
  <c r="X24" i="2"/>
  <c r="X36" i="2"/>
  <c r="X34" i="2"/>
  <c r="R7" i="2"/>
  <c r="AS7" i="2"/>
  <c r="AS25" i="2"/>
  <c r="AS41" i="2"/>
  <c r="AS4" i="2"/>
  <c r="AS17" i="2"/>
  <c r="AS13" i="2"/>
  <c r="AS18" i="2"/>
  <c r="AS32" i="2"/>
  <c r="AS24" i="2"/>
  <c r="AS33" i="2"/>
  <c r="AS11" i="2"/>
  <c r="AS14" i="2"/>
  <c r="AS44" i="2"/>
  <c r="AS16" i="2"/>
  <c r="AS38" i="2"/>
  <c r="AS8" i="2"/>
  <c r="AS28" i="2"/>
  <c r="AS31" i="2"/>
  <c r="AS27" i="2"/>
  <c r="AS10" i="2"/>
  <c r="AS39" i="2"/>
  <c r="AS6" i="2"/>
  <c r="AS23" i="2"/>
  <c r="AS5" i="2"/>
  <c r="AS42" i="2"/>
  <c r="AS26" i="2"/>
  <c r="AS36" i="2"/>
  <c r="AS29" i="2"/>
  <c r="AS47" i="2"/>
  <c r="AS46" i="2"/>
  <c r="AS45" i="2"/>
  <c r="AS12" i="2"/>
  <c r="AS40" i="2"/>
  <c r="AS34" i="2"/>
  <c r="X32" i="2"/>
  <c r="X40" i="2"/>
  <c r="X26" i="2"/>
  <c r="X11" i="2"/>
  <c r="X14" i="2"/>
  <c r="R21" i="2"/>
  <c r="AS21" i="2"/>
  <c r="R35" i="2"/>
  <c r="AS35" i="2"/>
  <c r="R15" i="2"/>
  <c r="AS15" i="2"/>
  <c r="AD25" i="2"/>
  <c r="X44" i="2"/>
  <c r="X38" i="2"/>
  <c r="X8" i="2"/>
  <c r="X28" i="2"/>
  <c r="X27" i="2"/>
  <c r="X10" i="2"/>
  <c r="AA4" i="2"/>
  <c r="AD33" i="2"/>
  <c r="X6" i="2"/>
  <c r="X12" i="2"/>
  <c r="X18" i="2"/>
  <c r="AR8" i="3"/>
  <c r="AR7" i="3"/>
  <c r="Z7" i="3"/>
  <c r="Z8" i="3"/>
  <c r="AR4" i="3"/>
  <c r="W4" i="3"/>
  <c r="W3" i="3"/>
  <c r="AR6" i="3"/>
  <c r="T5" i="3"/>
  <c r="W6" i="3"/>
  <c r="AR5" i="3"/>
  <c r="AT20" i="2" l="1"/>
  <c r="AA34" i="2"/>
  <c r="AG5" i="2"/>
  <c r="U37" i="2"/>
  <c r="AT37" i="2"/>
  <c r="U22" i="2"/>
  <c r="AT22" i="2"/>
  <c r="AA12" i="2"/>
  <c r="AA6" i="2"/>
  <c r="AD4" i="2"/>
  <c r="AA27" i="2"/>
  <c r="AA8" i="2"/>
  <c r="AA44" i="2"/>
  <c r="U15" i="2"/>
  <c r="AT15" i="2"/>
  <c r="U21" i="2"/>
  <c r="AT21" i="2"/>
  <c r="AA11" i="2"/>
  <c r="AA40" i="2"/>
  <c r="AA23" i="2"/>
  <c r="AA39" i="2"/>
  <c r="AG13" i="2"/>
  <c r="AG45" i="2"/>
  <c r="AG17" i="2"/>
  <c r="AA24" i="2"/>
  <c r="U7" i="2"/>
  <c r="AT7" i="2"/>
  <c r="AT33" i="2"/>
  <c r="AT45" i="2"/>
  <c r="AT4" i="2"/>
  <c r="AT41" i="2"/>
  <c r="AT47" i="2"/>
  <c r="AT17" i="2"/>
  <c r="AT13" i="2"/>
  <c r="AT46" i="2"/>
  <c r="AT29" i="2"/>
  <c r="AT25" i="2"/>
  <c r="AT14" i="2"/>
  <c r="AT11" i="2"/>
  <c r="AT26" i="2"/>
  <c r="AT40" i="2"/>
  <c r="AT32" i="2"/>
  <c r="AT28" i="2"/>
  <c r="AT38" i="2"/>
  <c r="AT16" i="2"/>
  <c r="AT18" i="2"/>
  <c r="AT12" i="2"/>
  <c r="AT6" i="2"/>
  <c r="AT10" i="2"/>
  <c r="AT27" i="2"/>
  <c r="AT8" i="2"/>
  <c r="AT44" i="2"/>
  <c r="AT39" i="2"/>
  <c r="AT34" i="2"/>
  <c r="AT36" i="2"/>
  <c r="AT24" i="2"/>
  <c r="AT42" i="2"/>
  <c r="AT5" i="2"/>
  <c r="AT23" i="2"/>
  <c r="AT31" i="2"/>
  <c r="AA36" i="2"/>
  <c r="AA42" i="2"/>
  <c r="U30" i="2"/>
  <c r="AT30" i="2"/>
  <c r="X20" i="2"/>
  <c r="U19" i="2"/>
  <c r="AT19" i="2"/>
  <c r="U9" i="2"/>
  <c r="AT9" i="2"/>
  <c r="AA18" i="2"/>
  <c r="AG33" i="2"/>
  <c r="AA10" i="2"/>
  <c r="AA28" i="2"/>
  <c r="AA38" i="2"/>
  <c r="AG25" i="2"/>
  <c r="U35" i="2"/>
  <c r="AT35" i="2"/>
  <c r="AA14" i="2"/>
  <c r="AA26" i="2"/>
  <c r="AA32" i="2"/>
  <c r="U43" i="2"/>
  <c r="AT43" i="2"/>
  <c r="AG29" i="2"/>
  <c r="AG41" i="2"/>
  <c r="AA31" i="2"/>
  <c r="AA16" i="2"/>
  <c r="AS5" i="3"/>
  <c r="Z6" i="3"/>
  <c r="AS4" i="3"/>
  <c r="AC8" i="3"/>
  <c r="AC7" i="3"/>
  <c r="AS3" i="3"/>
  <c r="AS8" i="3"/>
  <c r="AS6" i="3"/>
  <c r="W5" i="3"/>
  <c r="Z3" i="3"/>
  <c r="AS7" i="3"/>
  <c r="Z4" i="3"/>
  <c r="AD16" i="2" l="1"/>
  <c r="AJ41" i="2"/>
  <c r="X43" i="2"/>
  <c r="AU43" i="2"/>
  <c r="X15" i="2"/>
  <c r="AU15" i="2"/>
  <c r="AG4" i="2"/>
  <c r="AD26" i="2"/>
  <c r="X35" i="2"/>
  <c r="AU35" i="2"/>
  <c r="AD38" i="2"/>
  <c r="AD10" i="2"/>
  <c r="AD18" i="2"/>
  <c r="X19" i="2"/>
  <c r="AU19" i="2"/>
  <c r="AD24" i="2"/>
  <c r="AJ45" i="2"/>
  <c r="AD39" i="2"/>
  <c r="AD6" i="2"/>
  <c r="X22" i="2"/>
  <c r="AU22" i="2"/>
  <c r="AJ5" i="2"/>
  <c r="X30" i="2"/>
  <c r="AU30" i="2"/>
  <c r="AD36" i="2"/>
  <c r="AD8" i="2"/>
  <c r="AD31" i="2"/>
  <c r="AJ29" i="2"/>
  <c r="AU20" i="2"/>
  <c r="AD42" i="2"/>
  <c r="AD40" i="2"/>
  <c r="X21" i="2"/>
  <c r="AU21" i="2"/>
  <c r="AD44" i="2"/>
  <c r="AD27" i="2"/>
  <c r="AD11" i="2"/>
  <c r="AD32" i="2"/>
  <c r="AD14" i="2"/>
  <c r="AJ25" i="2"/>
  <c r="AD28" i="2"/>
  <c r="AJ33" i="2"/>
  <c r="X9" i="2"/>
  <c r="AU9" i="2"/>
  <c r="AA20" i="2"/>
  <c r="X7" i="2"/>
  <c r="AU7" i="2"/>
  <c r="AU4" i="2"/>
  <c r="AU47" i="2"/>
  <c r="AU17" i="2"/>
  <c r="AU24" i="2"/>
  <c r="AU34" i="2"/>
  <c r="AU33" i="2"/>
  <c r="AU29" i="2"/>
  <c r="AU38" i="2"/>
  <c r="AU10" i="2"/>
  <c r="AU5" i="2"/>
  <c r="AU11" i="2"/>
  <c r="AU6" i="2"/>
  <c r="AU12" i="2"/>
  <c r="AU16" i="2"/>
  <c r="AU31" i="2"/>
  <c r="AU32" i="2"/>
  <c r="AU26" i="2"/>
  <c r="AU14" i="2"/>
  <c r="AU28" i="2"/>
  <c r="AU45" i="2"/>
  <c r="AU18" i="2"/>
  <c r="AU44" i="2"/>
  <c r="AU8" i="2"/>
  <c r="AU27" i="2"/>
  <c r="AU41" i="2"/>
  <c r="AU42" i="2"/>
  <c r="AU36" i="2"/>
  <c r="AU13" i="2"/>
  <c r="AU46" i="2"/>
  <c r="AU39" i="2"/>
  <c r="AU23" i="2"/>
  <c r="AU40" i="2"/>
  <c r="AU25" i="2"/>
  <c r="AJ17" i="2"/>
  <c r="AJ13" i="2"/>
  <c r="AD23" i="2"/>
  <c r="AD12" i="2"/>
  <c r="X37" i="2"/>
  <c r="AU37" i="2"/>
  <c r="AD34" i="2"/>
  <c r="AT5" i="3"/>
  <c r="AT3" i="3"/>
  <c r="AT7" i="3"/>
  <c r="AT4" i="3"/>
  <c r="AT8" i="3"/>
  <c r="AC4" i="3"/>
  <c r="AC3" i="3"/>
  <c r="Z5" i="3"/>
  <c r="AF8" i="3"/>
  <c r="AT6" i="3"/>
  <c r="AU8" i="3"/>
  <c r="AF7" i="3"/>
  <c r="AC6" i="3"/>
  <c r="AV20" i="2" l="1"/>
  <c r="AA21" i="2"/>
  <c r="AV21" i="2"/>
  <c r="AG31" i="2"/>
  <c r="AG36" i="2"/>
  <c r="AK5" i="2"/>
  <c r="AA37" i="2"/>
  <c r="AV37" i="2"/>
  <c r="AG23" i="2"/>
  <c r="AK17" i="2"/>
  <c r="AG6" i="2"/>
  <c r="AK45" i="2"/>
  <c r="AA19" i="2"/>
  <c r="AV19" i="2"/>
  <c r="AG10" i="2"/>
  <c r="AA35" i="2"/>
  <c r="AV35" i="2"/>
  <c r="AA15" i="2"/>
  <c r="AV15" i="2"/>
  <c r="AK41" i="2"/>
  <c r="AG28" i="2"/>
  <c r="AD20" i="2"/>
  <c r="AK33" i="2"/>
  <c r="AK25" i="2"/>
  <c r="AG32" i="2"/>
  <c r="AG11" i="2"/>
  <c r="AG44" i="2"/>
  <c r="AG40" i="2"/>
  <c r="AG42" i="2"/>
  <c r="AK29" i="2"/>
  <c r="AG8" i="2"/>
  <c r="AA30" i="2"/>
  <c r="AV30" i="2"/>
  <c r="AA22" i="2"/>
  <c r="AV22" i="2"/>
  <c r="AA7" i="2"/>
  <c r="AV7" i="2"/>
  <c r="AV4" i="2"/>
  <c r="AV25" i="2"/>
  <c r="AV29" i="2"/>
  <c r="AV8" i="2"/>
  <c r="AV11" i="2"/>
  <c r="AV36" i="2"/>
  <c r="AV16" i="2"/>
  <c r="AV28" i="2"/>
  <c r="AV14" i="2"/>
  <c r="AV32" i="2"/>
  <c r="AV5" i="2"/>
  <c r="AV39" i="2"/>
  <c r="AV10" i="2"/>
  <c r="AV34" i="2"/>
  <c r="AV12" i="2"/>
  <c r="AV45" i="2"/>
  <c r="AV41" i="2"/>
  <c r="AV23" i="2"/>
  <c r="AV24" i="2"/>
  <c r="AV47" i="2"/>
  <c r="AV26" i="2"/>
  <c r="AV17" i="2"/>
  <c r="AV13" i="2"/>
  <c r="AV27" i="2"/>
  <c r="AV44" i="2"/>
  <c r="AV40" i="2"/>
  <c r="AV42" i="2"/>
  <c r="AV31" i="2"/>
  <c r="AV6" i="2"/>
  <c r="AV33" i="2"/>
  <c r="AV46" i="2"/>
  <c r="AV18" i="2"/>
  <c r="AV38" i="2"/>
  <c r="AA9" i="2"/>
  <c r="AV9" i="2"/>
  <c r="AG14" i="2"/>
  <c r="AG27" i="2"/>
  <c r="AG34" i="2"/>
  <c r="AG12" i="2"/>
  <c r="AK13" i="2"/>
  <c r="AG39" i="2"/>
  <c r="AG24" i="2"/>
  <c r="AG18" i="2"/>
  <c r="AG38" i="2"/>
  <c r="AG26" i="2"/>
  <c r="AJ4" i="2"/>
  <c r="AA43" i="2"/>
  <c r="AV43" i="2"/>
  <c r="AG16" i="2"/>
  <c r="AU6" i="3"/>
  <c r="AU7" i="3"/>
  <c r="AU5" i="3"/>
  <c r="AF6" i="3"/>
  <c r="AI7" i="3"/>
  <c r="AU3" i="3"/>
  <c r="AU4" i="3"/>
  <c r="AV5" i="3"/>
  <c r="AC5" i="3"/>
  <c r="AF4" i="3"/>
  <c r="AV4" i="3"/>
  <c r="AI8" i="3"/>
  <c r="AF3" i="3"/>
  <c r="AW20" i="2" l="1"/>
  <c r="AJ18" i="2"/>
  <c r="AJ27" i="2"/>
  <c r="AD35" i="2"/>
  <c r="AW35" i="2"/>
  <c r="AD19" i="2"/>
  <c r="AW19" i="2"/>
  <c r="AD22" i="2"/>
  <c r="AW22" i="2"/>
  <c r="AJ8" i="2"/>
  <c r="AJ42" i="2"/>
  <c r="AJ44" i="2"/>
  <c r="AJ32" i="2"/>
  <c r="AJ28" i="2"/>
  <c r="AD15" i="2"/>
  <c r="AW15" i="2"/>
  <c r="AJ6" i="2"/>
  <c r="AJ23" i="2"/>
  <c r="AJ31" i="2"/>
  <c r="AD43" i="2"/>
  <c r="AW43" i="2"/>
  <c r="AJ12" i="2"/>
  <c r="AK4" i="2"/>
  <c r="AM41" i="2" s="1"/>
  <c r="AJ38" i="2"/>
  <c r="AJ24" i="2"/>
  <c r="AJ34" i="2"/>
  <c r="AJ14" i="2"/>
  <c r="AJ10" i="2"/>
  <c r="AJ26" i="2"/>
  <c r="AJ39" i="2"/>
  <c r="AD9" i="2"/>
  <c r="AW9" i="2"/>
  <c r="AJ16" i="2"/>
  <c r="AD7" i="2"/>
  <c r="AW7" i="2"/>
  <c r="AW4" i="2"/>
  <c r="AW29" i="2"/>
  <c r="AW41" i="2"/>
  <c r="AW5" i="2"/>
  <c r="AW25" i="2"/>
  <c r="AW13" i="2"/>
  <c r="AW36" i="2"/>
  <c r="AW31" i="2"/>
  <c r="AW27" i="2"/>
  <c r="AW14" i="2"/>
  <c r="AW28" i="2"/>
  <c r="AW12" i="2"/>
  <c r="AW45" i="2"/>
  <c r="AW16" i="2"/>
  <c r="AW26" i="2"/>
  <c r="AW38" i="2"/>
  <c r="AW18" i="2"/>
  <c r="AW24" i="2"/>
  <c r="AW39" i="2"/>
  <c r="AW33" i="2"/>
  <c r="AW34" i="2"/>
  <c r="AW23" i="2"/>
  <c r="AW17" i="2"/>
  <c r="AW8" i="2"/>
  <c r="AW42" i="2"/>
  <c r="AW40" i="2"/>
  <c r="AW44" i="2"/>
  <c r="AW11" i="2"/>
  <c r="AW32" i="2"/>
  <c r="AW10" i="2"/>
  <c r="AW6" i="2"/>
  <c r="AD30" i="2"/>
  <c r="AW30" i="2"/>
  <c r="AM29" i="2"/>
  <c r="AJ40" i="2"/>
  <c r="AJ11" i="2"/>
  <c r="AG20" i="2"/>
  <c r="AD37" i="2"/>
  <c r="AW37" i="2"/>
  <c r="AJ36" i="2"/>
  <c r="AD21" i="2"/>
  <c r="AW21" i="2"/>
  <c r="AF5" i="3"/>
  <c r="AV3" i="3"/>
  <c r="AI6" i="3"/>
  <c r="AI3" i="3"/>
  <c r="AJ8" i="3"/>
  <c r="B8" i="3" s="1"/>
  <c r="AV7" i="3"/>
  <c r="AJ7" i="3"/>
  <c r="B7" i="3" s="1"/>
  <c r="AI4" i="3"/>
  <c r="AV8" i="3"/>
  <c r="AV6" i="3"/>
  <c r="AM45" i="2" l="1"/>
  <c r="AM13" i="2"/>
  <c r="AN5" i="2"/>
  <c r="AM25" i="2"/>
  <c r="AM17" i="2"/>
  <c r="AM8" i="3"/>
  <c r="AK36" i="2"/>
  <c r="AG15" i="2"/>
  <c r="AX15" i="2"/>
  <c r="AK27" i="2"/>
  <c r="AX20" i="2"/>
  <c r="AK40" i="2"/>
  <c r="AK16" i="2"/>
  <c r="AK39" i="2"/>
  <c r="AK10" i="2"/>
  <c r="AK24" i="2"/>
  <c r="AM4" i="2"/>
  <c r="AG43" i="2"/>
  <c r="AX43" i="2"/>
  <c r="AM5" i="2"/>
  <c r="AM33" i="2"/>
  <c r="AK44" i="2"/>
  <c r="AK8" i="2"/>
  <c r="AG35" i="2"/>
  <c r="AX35" i="2"/>
  <c r="AK34" i="2"/>
  <c r="AG37" i="2"/>
  <c r="AX37" i="2"/>
  <c r="AK14" i="2"/>
  <c r="AK6" i="2"/>
  <c r="AK28" i="2"/>
  <c r="AK18" i="2"/>
  <c r="AK23" i="2"/>
  <c r="AG21" i="2"/>
  <c r="AX21" i="2"/>
  <c r="AJ20" i="2"/>
  <c r="AG30" i="2"/>
  <c r="AX30" i="2"/>
  <c r="AK11" i="2"/>
  <c r="AG7" i="2"/>
  <c r="AX7" i="2"/>
  <c r="AX13" i="2"/>
  <c r="AX41" i="2"/>
  <c r="AX25" i="2"/>
  <c r="AX4" i="2"/>
  <c r="AX29" i="2"/>
  <c r="AX17" i="2"/>
  <c r="AX33" i="2"/>
  <c r="AX45" i="2"/>
  <c r="AX27" i="2"/>
  <c r="AX12" i="2"/>
  <c r="AX39" i="2"/>
  <c r="AX18" i="2"/>
  <c r="AX26" i="2"/>
  <c r="AX36" i="2"/>
  <c r="AX5" i="2"/>
  <c r="AX11" i="2"/>
  <c r="AX40" i="2"/>
  <c r="AX10" i="2"/>
  <c r="AX14" i="2"/>
  <c r="AX34" i="2"/>
  <c r="AX24" i="2"/>
  <c r="AX38" i="2"/>
  <c r="AX16" i="2"/>
  <c r="AX31" i="2"/>
  <c r="AX23" i="2"/>
  <c r="AX6" i="2"/>
  <c r="AX28" i="2"/>
  <c r="AX32" i="2"/>
  <c r="AX44" i="2"/>
  <c r="AX42" i="2"/>
  <c r="AX8" i="2"/>
  <c r="AG9" i="2"/>
  <c r="AX9" i="2"/>
  <c r="AK26" i="2"/>
  <c r="AK38" i="2"/>
  <c r="AK12" i="2"/>
  <c r="AK31" i="2"/>
  <c r="AK32" i="2"/>
  <c r="AK42" i="2"/>
  <c r="AG22" i="2"/>
  <c r="AX22" i="2"/>
  <c r="AG19" i="2"/>
  <c r="AX19" i="2"/>
  <c r="AW3" i="3"/>
  <c r="AW4" i="3"/>
  <c r="AJ6" i="3"/>
  <c r="AW7" i="3"/>
  <c r="AI5" i="3"/>
  <c r="AJ4" i="3"/>
  <c r="B4" i="3" s="1"/>
  <c r="AJ3" i="3"/>
  <c r="AW8" i="3"/>
  <c r="AW6" i="3"/>
  <c r="AW5" i="3"/>
  <c r="AL3" i="3" l="1"/>
  <c r="B3" i="3"/>
  <c r="AM7" i="3"/>
  <c r="B6" i="3"/>
  <c r="AL7" i="3"/>
  <c r="AM4" i="3"/>
  <c r="AL4" i="3"/>
  <c r="AL6" i="3"/>
  <c r="AL8" i="3"/>
  <c r="AM31" i="2"/>
  <c r="AK20" i="2"/>
  <c r="AM23" i="2"/>
  <c r="AJ15" i="2"/>
  <c r="AY15" i="2"/>
  <c r="AJ22" i="2"/>
  <c r="AY22" i="2"/>
  <c r="AN32" i="2"/>
  <c r="AM32" i="2"/>
  <c r="AN33" i="2"/>
  <c r="AJ9" i="2"/>
  <c r="AY9" i="2"/>
  <c r="AN28" i="2"/>
  <c r="AM28" i="2"/>
  <c r="AN29" i="2"/>
  <c r="AN14" i="2"/>
  <c r="AM14" i="2"/>
  <c r="AN34" i="2"/>
  <c r="AM34" i="2"/>
  <c r="AM8" i="2"/>
  <c r="AM10" i="2"/>
  <c r="AM16" i="2"/>
  <c r="AN17" i="2"/>
  <c r="AN12" i="2"/>
  <c r="AM12" i="2"/>
  <c r="AN13" i="2"/>
  <c r="AJ7" i="2"/>
  <c r="AY7" i="2"/>
  <c r="AY4" i="2"/>
  <c r="AY27" i="2"/>
  <c r="AY13" i="2"/>
  <c r="AY33" i="2"/>
  <c r="AY23" i="2"/>
  <c r="AY34" i="2"/>
  <c r="AY36" i="2"/>
  <c r="AY44" i="2"/>
  <c r="AY5" i="2"/>
  <c r="AY39" i="2"/>
  <c r="AY42" i="2"/>
  <c r="AY32" i="2"/>
  <c r="AY17" i="2"/>
  <c r="AY41" i="2"/>
  <c r="AY31" i="2"/>
  <c r="AY12" i="2"/>
  <c r="AY38" i="2"/>
  <c r="AY26" i="2"/>
  <c r="AY11" i="2"/>
  <c r="AY8" i="2"/>
  <c r="AY10" i="2"/>
  <c r="AY16" i="2"/>
  <c r="AY40" i="2"/>
  <c r="AY18" i="2"/>
  <c r="AY28" i="2"/>
  <c r="AY6" i="2"/>
  <c r="AY29" i="2"/>
  <c r="AY45" i="2"/>
  <c r="AY14" i="2"/>
  <c r="AY25" i="2"/>
  <c r="AY24" i="2"/>
  <c r="AJ30" i="2"/>
  <c r="AY30" i="2"/>
  <c r="AJ21" i="2"/>
  <c r="AY21" i="2"/>
  <c r="AN18" i="2"/>
  <c r="AM18" i="2"/>
  <c r="AN27" i="2"/>
  <c r="AM27" i="2"/>
  <c r="AM36" i="2"/>
  <c r="AM38" i="2"/>
  <c r="AN11" i="2"/>
  <c r="AM11" i="2"/>
  <c r="AJ19" i="2"/>
  <c r="AY19" i="2"/>
  <c r="AN42" i="2"/>
  <c r="AM42" i="2"/>
  <c r="AN26" i="2"/>
  <c r="AM26" i="2"/>
  <c r="AY20" i="2"/>
  <c r="AN6" i="2"/>
  <c r="AM6" i="2"/>
  <c r="AJ37" i="2"/>
  <c r="AY37" i="2"/>
  <c r="AJ35" i="2"/>
  <c r="AY35" i="2"/>
  <c r="AM44" i="2"/>
  <c r="AN45" i="2"/>
  <c r="AJ43" i="2"/>
  <c r="AY43" i="2"/>
  <c r="AN24" i="2"/>
  <c r="AM24" i="2"/>
  <c r="AN25" i="2"/>
  <c r="AN39" i="2"/>
  <c r="AM39" i="2"/>
  <c r="AN40" i="2"/>
  <c r="AM40" i="2"/>
  <c r="AN41" i="2"/>
  <c r="AX6" i="3"/>
  <c r="AJ5" i="3"/>
  <c r="AX8" i="3"/>
  <c r="AX3" i="3"/>
  <c r="AX5" i="3"/>
  <c r="AX7" i="3"/>
  <c r="AX4" i="3"/>
  <c r="AM6" i="3" l="1"/>
  <c r="B5" i="3"/>
  <c r="AM5" i="3"/>
  <c r="AL5" i="3"/>
  <c r="AM20" i="2"/>
  <c r="AK19" i="2"/>
  <c r="AZ19" i="2"/>
  <c r="AK7" i="2"/>
  <c r="AZ7" i="2"/>
  <c r="AZ13" i="2"/>
  <c r="AZ41" i="2"/>
  <c r="AZ4" i="2"/>
  <c r="AZ29" i="2"/>
  <c r="AZ17" i="2"/>
  <c r="AZ5" i="2"/>
  <c r="AZ33" i="2"/>
  <c r="AZ23" i="2"/>
  <c r="AZ11" i="2"/>
  <c r="AZ38" i="2"/>
  <c r="AZ31" i="2"/>
  <c r="AZ26" i="2"/>
  <c r="AZ34" i="2"/>
  <c r="AZ40" i="2"/>
  <c r="AZ39" i="2"/>
  <c r="AZ24" i="2"/>
  <c r="AZ44" i="2"/>
  <c r="AZ6" i="2"/>
  <c r="AZ42" i="2"/>
  <c r="AZ28" i="2"/>
  <c r="AZ36" i="2"/>
  <c r="AZ27" i="2"/>
  <c r="AZ18" i="2"/>
  <c r="AZ25" i="2"/>
  <c r="AZ12" i="2"/>
  <c r="AZ45" i="2"/>
  <c r="AZ16" i="2"/>
  <c r="AZ10" i="2"/>
  <c r="AZ8" i="2"/>
  <c r="AZ14" i="2"/>
  <c r="AZ32" i="2"/>
  <c r="AK22" i="2"/>
  <c r="AZ22" i="2"/>
  <c r="AK35" i="2"/>
  <c r="AZ35" i="2"/>
  <c r="AK30" i="2"/>
  <c r="AZ30" i="2"/>
  <c r="AK37" i="2"/>
  <c r="AZ37" i="2"/>
  <c r="AK21" i="2"/>
  <c r="AZ21" i="2"/>
  <c r="AK43" i="2"/>
  <c r="AZ43" i="2"/>
  <c r="AK9" i="2"/>
  <c r="AZ9" i="2"/>
  <c r="AK15" i="2"/>
  <c r="AZ15" i="2"/>
  <c r="AZ20" i="2"/>
  <c r="AY5" i="3"/>
  <c r="AK8" i="3"/>
  <c r="A8" i="3" s="1"/>
  <c r="AY6" i="3"/>
  <c r="AY4" i="3"/>
  <c r="AY8" i="3"/>
  <c r="AY7" i="3"/>
  <c r="AY3" i="3"/>
  <c r="AL20" i="2" l="1"/>
  <c r="A20" i="2" s="1"/>
  <c r="AN19" i="2"/>
  <c r="AM19" i="2"/>
  <c r="AL19" i="2"/>
  <c r="A19" i="2" s="1"/>
  <c r="AM9" i="2"/>
  <c r="AN9" i="2"/>
  <c r="AL9" i="2"/>
  <c r="A9" i="2" s="1"/>
  <c r="AN10" i="2"/>
  <c r="AM21" i="2"/>
  <c r="AN21" i="2"/>
  <c r="AL21" i="2"/>
  <c r="A21" i="2" s="1"/>
  <c r="AN30" i="2"/>
  <c r="AM30" i="2"/>
  <c r="AL30" i="2"/>
  <c r="A30" i="2" s="1"/>
  <c r="AN31" i="2"/>
  <c r="AN22" i="2"/>
  <c r="AM22" i="2"/>
  <c r="AL22" i="2"/>
  <c r="A22" i="2" s="1"/>
  <c r="AN23" i="2"/>
  <c r="AN7" i="2"/>
  <c r="AM7" i="2"/>
  <c r="AL7" i="2"/>
  <c r="A7" i="2" s="1"/>
  <c r="AL33" i="2"/>
  <c r="A33" i="2" s="1"/>
  <c r="AL4" i="2"/>
  <c r="A4" i="2" s="1"/>
  <c r="AL28" i="2"/>
  <c r="A28" i="2" s="1"/>
  <c r="AL14" i="2"/>
  <c r="A14" i="2" s="1"/>
  <c r="AN8" i="2"/>
  <c r="AL16" i="2"/>
  <c r="A16" i="2" s="1"/>
  <c r="AL12" i="2"/>
  <c r="A12" i="2" s="1"/>
  <c r="AL27" i="2"/>
  <c r="A27" i="2" s="1"/>
  <c r="AL29" i="2"/>
  <c r="A29" i="2" s="1"/>
  <c r="AL5" i="2"/>
  <c r="A5" i="2" s="1"/>
  <c r="AL40" i="2"/>
  <c r="A40" i="2" s="1"/>
  <c r="AL41" i="2"/>
  <c r="A41" i="2" s="1"/>
  <c r="AL39" i="2"/>
  <c r="A39" i="2" s="1"/>
  <c r="AL34" i="2"/>
  <c r="A34" i="2" s="1"/>
  <c r="AL45" i="2"/>
  <c r="A45" i="2" s="1"/>
  <c r="AL44" i="2"/>
  <c r="A44" i="2" s="1"/>
  <c r="AL10" i="2"/>
  <c r="A10" i="2" s="1"/>
  <c r="AL18" i="2"/>
  <c r="A18" i="2" s="1"/>
  <c r="AL11" i="2"/>
  <c r="A11" i="2" s="1"/>
  <c r="AL26" i="2"/>
  <c r="A26" i="2" s="1"/>
  <c r="AL6" i="2"/>
  <c r="A6" i="2" s="1"/>
  <c r="AL24" i="2"/>
  <c r="A24" i="2" s="1"/>
  <c r="AL36" i="2"/>
  <c r="A36" i="2" s="1"/>
  <c r="AL17" i="2"/>
  <c r="A17" i="2" s="1"/>
  <c r="AL31" i="2"/>
  <c r="A31" i="2" s="1"/>
  <c r="AL32" i="2"/>
  <c r="A32" i="2" s="1"/>
  <c r="AL8" i="2"/>
  <c r="A8" i="2" s="1"/>
  <c r="AL38" i="2"/>
  <c r="A38" i="2" s="1"/>
  <c r="AL42" i="2"/>
  <c r="A42" i="2" s="1"/>
  <c r="AL25" i="2"/>
  <c r="A25" i="2" s="1"/>
  <c r="AL13" i="2"/>
  <c r="A13" i="2" s="1"/>
  <c r="AL23" i="2"/>
  <c r="A23" i="2" s="1"/>
  <c r="AN15" i="2"/>
  <c r="AM15" i="2"/>
  <c r="AL15" i="2"/>
  <c r="A15" i="2" s="1"/>
  <c r="AN16" i="2"/>
  <c r="AN43" i="2"/>
  <c r="AM43" i="2"/>
  <c r="AL43" i="2"/>
  <c r="A43" i="2" s="1"/>
  <c r="AN44" i="2"/>
  <c r="AM37" i="2"/>
  <c r="AN37" i="2"/>
  <c r="AL37" i="2"/>
  <c r="A37" i="2" s="1"/>
  <c r="AN38" i="2"/>
  <c r="AN35" i="2"/>
  <c r="AM35" i="2"/>
  <c r="AL35" i="2"/>
  <c r="A35" i="2" s="1"/>
  <c r="AN36" i="2"/>
  <c r="AN20" i="2"/>
  <c r="AK7" i="3"/>
  <c r="A7" i="3" s="1"/>
  <c r="AK5" i="3"/>
  <c r="A5" i="3" s="1"/>
  <c r="AK4" i="3"/>
  <c r="A4" i="3" s="1"/>
  <c r="AK3" i="3"/>
  <c r="A3" i="3" s="1"/>
  <c r="AK6" i="3"/>
  <c r="A6" i="3" s="1"/>
</calcChain>
</file>

<file path=xl/sharedStrings.xml><?xml version="1.0" encoding="utf-8"?>
<sst xmlns="http://schemas.openxmlformats.org/spreadsheetml/2006/main" count="288" uniqueCount="111">
  <si>
    <t>Daníel Magnússon</t>
  </si>
  <si>
    <t>Enduro Ísland</t>
  </si>
  <si>
    <t>DQ</t>
  </si>
  <si>
    <t>Hjörtur Atli Guðmundsson</t>
  </si>
  <si>
    <t>Utan félags</t>
  </si>
  <si>
    <t>Þóra Katrín Gunnarsdóttir</t>
  </si>
  <si>
    <t>Tindur</t>
  </si>
  <si>
    <t>Steingrímur Örn Kristjáns</t>
  </si>
  <si>
    <t xml:space="preserve">Hjólreiðafélag </t>
  </si>
  <si>
    <t>Bergur Benediktsson</t>
  </si>
  <si>
    <t>Guðmundur Ingi Björnsson</t>
  </si>
  <si>
    <t>Heiðar Snær Rögnvaldsson</t>
  </si>
  <si>
    <t>HFR</t>
  </si>
  <si>
    <t>Marteinn Sigurðsson</t>
  </si>
  <si>
    <t>Emil Þór Guðmundsson</t>
  </si>
  <si>
    <t>Guðni Alexandersson Bridd</t>
  </si>
  <si>
    <t>Guðbjörn Jón Pálsson</t>
  </si>
  <si>
    <t>Eiríkur Ingi Jóhannsson</t>
  </si>
  <si>
    <t>Lárus Árni Hermannsson</t>
  </si>
  <si>
    <t>Gunnhildur I. Georgsdótti</t>
  </si>
  <si>
    <t>Bjarni Lúðvíksson</t>
  </si>
  <si>
    <t>Halla Jónsdóttir</t>
  </si>
  <si>
    <t>Sveinn Sveinsson</t>
  </si>
  <si>
    <t>Einar Hreinsson</t>
  </si>
  <si>
    <t>Sædís Ólafsdóttir</t>
  </si>
  <si>
    <t>Ingólfur Halldórsson</t>
  </si>
  <si>
    <t>Heida Jonsdottir</t>
  </si>
  <si>
    <t>Óskar Ómarsson</t>
  </si>
  <si>
    <t>Grettir Yngvason</t>
  </si>
  <si>
    <t>Þorlákur Jón Ingólfsson</t>
  </si>
  <si>
    <t>Davíð Þór Sigurðsson</t>
  </si>
  <si>
    <t>Þórdís Björk Georgsdóttir</t>
  </si>
  <si>
    <t>Helgi Berg Friðþjófsson</t>
  </si>
  <si>
    <t>Skarphéðinn Halldórsson</t>
  </si>
  <si>
    <t>Sölvi Sig</t>
  </si>
  <si>
    <t>Ólafur Bjarki Ágústsson</t>
  </si>
  <si>
    <t>Aron Andri Sigurðsson</t>
  </si>
  <si>
    <t>Hjörleifur Hilmarsson</t>
  </si>
  <si>
    <t>Þríkó hjól</t>
  </si>
  <si>
    <t>Hjálmar svanur hjálmarsso</t>
  </si>
  <si>
    <t>Gunnar Auðunn Ásgeirsson</t>
  </si>
  <si>
    <t>Bjarki Bjarnason</t>
  </si>
  <si>
    <t>Páll Sveinsson</t>
  </si>
  <si>
    <t>Magnús Andrésson</t>
  </si>
  <si>
    <t>Gunnar Örn Svavarsson</t>
  </si>
  <si>
    <t>Jónas Stefánsson</t>
  </si>
  <si>
    <t>Rúnar Theodórsson</t>
  </si>
  <si>
    <t>Hafsteinn Ægir Geirsson</t>
  </si>
  <si>
    <t>Baldur Þór Davíðsson</t>
  </si>
  <si>
    <t>Brynjar Þór Bragason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</si>
  <si>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</si>
  <si>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</si>
  <si>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</si>
  <si>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</si>
  <si>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</si>
  <si>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</si>
  <si>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</si>
  <si>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</si>
  <si>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</si>
  <si>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</si>
  <si>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s1rank</t>
  </si>
  <si>
    <t>s1acc</t>
  </si>
  <si>
    <t>s2rank</t>
  </si>
  <si>
    <t>s2acc</t>
  </si>
  <si>
    <t>s3rank</t>
  </si>
  <si>
    <t>s3acc</t>
  </si>
  <si>
    <t>s4rank</t>
  </si>
  <si>
    <t>s4acc</t>
  </si>
  <si>
    <t>s5acc</t>
  </si>
  <si>
    <t>s5rank</t>
  </si>
  <si>
    <t>s6rank</t>
  </si>
  <si>
    <t>s6acc</t>
  </si>
  <si>
    <t>s7rank</t>
  </si>
  <si>
    <t>s7acc</t>
  </si>
  <si>
    <t>s8rank</t>
  </si>
  <si>
    <t>s8acc</t>
  </si>
  <si>
    <t>s9rank</t>
  </si>
  <si>
    <t>s9acc</t>
  </si>
  <si>
    <t>s10rank</t>
  </si>
  <si>
    <t>s10acc</t>
  </si>
  <si>
    <t>total</t>
  </si>
  <si>
    <t>TotalTank</t>
  </si>
  <si>
    <t>Name</t>
  </si>
  <si>
    <t>Club</t>
  </si>
  <si>
    <t>Status</t>
  </si>
  <si>
    <t>FIN</t>
  </si>
  <si>
    <t>Diff Next</t>
  </si>
  <si>
    <t>Diff Best</t>
  </si>
  <si>
    <t>Total Rank</t>
  </si>
  <si>
    <t>Wmn Rank</t>
  </si>
  <si>
    <t>Böðvar Þórisson</t>
  </si>
  <si>
    <t>Na</t>
  </si>
  <si>
    <t>na</t>
  </si>
  <si>
    <t>s1accrank</t>
  </si>
  <si>
    <t>s2accrank</t>
  </si>
  <si>
    <t>s3accrank</t>
  </si>
  <si>
    <t>s4accrank</t>
  </si>
  <si>
    <t>s5accrank</t>
  </si>
  <si>
    <t>s6accrank</t>
  </si>
  <si>
    <t>s7accrank</t>
  </si>
  <si>
    <t>s8accrank</t>
  </si>
  <si>
    <t>s9accrank</t>
  </si>
  <si>
    <t>s10accrank</t>
  </si>
  <si>
    <t>Enduro Ísland Vorfagnaður 2016 - Steðfest úrslit (allir)</t>
  </si>
  <si>
    <t>Enduro Ísland Vorfagnaður 2016 - Steðfest úrslit - konur</t>
  </si>
  <si>
    <t>Total Time</t>
  </si>
  <si>
    <t>Overall Rank</t>
  </si>
  <si>
    <t>Sum</t>
  </si>
  <si>
    <t>Average</t>
  </si>
  <si>
    <t>Running Total</t>
  </si>
  <si>
    <t>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</si>
</sst>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21" fontId="0" fillId="0" borderId="0" xfId="0" applyNumberFormat="1"/>
    <xf numFmtId="0" fontId="0" fillId="0" borderId="1" xfId="0" applyBorder="1"/>
    <xf numFmtId="21" fontId="0" fillId="0" borderId="1" xfId="0" applyNumberFormat="1" applyBorder="1"/>
    <xf numFmtId="10" fontId="0" fillId="0" borderId="1" xfId="1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21" fontId="0" fillId="2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2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s-IS" sz="1200"/>
              <a:t>Enduro</a:t>
            </a:r>
            <a:r>
              <a:rPr lang="is-IS" sz="1200" baseline="0"/>
              <a:t> Vorfagnaður 2016 - þróun á sætaskipan - Top 15 karlar</a:t>
            </a:r>
            <a:endParaRPr lang="is-IS" sz="1200"/>
          </a:p>
        </c:rich>
      </c:tx>
      <c:layout>
        <c:manualLayout>
          <c:xMode val="edge"/>
          <c:yMode val="edge"/>
          <c:x val="0.14066862854264431"/>
          <c:y val="1.94040194040194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'Allir(karlar)'!$AP$4</c:f>
              <c:strCache>
                <c:ptCount val="1"/>
                <c:pt idx="0">
                  <c:v>Helgi Berg Friðþjófsson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'Allir(karlar)'!$AQ$4:$AZ$4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B0-4803-BAF4-D6BFA2C36D36}"/>
            </c:ext>
          </c:extLst>
        </c:ser>
        <c:ser>
          <c:idx val="1"/>
          <c:order val="1"/>
          <c:tx>
            <c:strRef>
              <c:f>'Allir(karlar)'!$AP$5</c:f>
              <c:strCache>
                <c:ptCount val="1"/>
                <c:pt idx="0">
                  <c:v>Emil Þór Guðmundsson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'Allir(karlar)'!$AQ$5:$AZ$5</c:f>
              <c:numCache>
                <c:formatCode>General</c:formatCode>
                <c:ptCount val="10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B0-4803-BAF4-D6BFA2C36D36}"/>
            </c:ext>
          </c:extLst>
        </c:ser>
        <c:ser>
          <c:idx val="2"/>
          <c:order val="2"/>
          <c:tx>
            <c:strRef>
              <c:f>'Allir(karlar)'!$AP$6</c:f>
              <c:strCache>
                <c:ptCount val="1"/>
                <c:pt idx="0">
                  <c:v>Hafsteinn Ægir Geirsson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'Allir(karlar)'!$AQ$6:$AZ$6</c:f>
              <c:numCache>
                <c:formatCode>General</c:formatCode>
                <c:ptCount val="10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B0-4803-BAF4-D6BFA2C36D36}"/>
            </c:ext>
          </c:extLst>
        </c:ser>
        <c:ser>
          <c:idx val="3"/>
          <c:order val="3"/>
          <c:tx>
            <c:strRef>
              <c:f>'Allir(karlar)'!$AP$7</c:f>
              <c:strCache>
                <c:ptCount val="1"/>
                <c:pt idx="0">
                  <c:v>Daníel Magnússon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'Allir(karlar)'!$AQ$7:$AZ$7</c:f>
              <c:numCache>
                <c:formatCode>General</c:formatCode>
                <c:ptCount val="10"/>
                <c:pt idx="0">
                  <c:v>6</c:v>
                </c:pt>
                <c:pt idx="1">
                  <c:v>9</c:v>
                </c:pt>
                <c:pt idx="2">
                  <c:v>7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B0-4803-BAF4-D6BFA2C36D36}"/>
            </c:ext>
          </c:extLst>
        </c:ser>
        <c:ser>
          <c:idx val="4"/>
          <c:order val="4"/>
          <c:tx>
            <c:strRef>
              <c:f>'Allir(karlar)'!$AP$8</c:f>
              <c:strCache>
                <c:ptCount val="1"/>
                <c:pt idx="0">
                  <c:v>Rúnar Theodórsson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'Allir(karlar)'!$AQ$8:$AZ$8</c:f>
              <c:numCache>
                <c:formatCode>General</c:formatCode>
                <c:ptCount val="10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8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8B0-4803-BAF4-D6BFA2C36D36}"/>
            </c:ext>
          </c:extLst>
        </c:ser>
        <c:ser>
          <c:idx val="5"/>
          <c:order val="5"/>
          <c:tx>
            <c:strRef>
              <c:f>'Allir(karlar)'!$AP$9</c:f>
              <c:strCache>
                <c:ptCount val="1"/>
                <c:pt idx="0">
                  <c:v>Guðni Alexandersson Bridd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'Allir(karlar)'!$AQ$9:$AZ$9</c:f>
              <c:numCache>
                <c:formatCode>General</c:formatCode>
                <c:ptCount val="10"/>
                <c:pt idx="0">
                  <c:v>11</c:v>
                </c:pt>
                <c:pt idx="1">
                  <c:v>18</c:v>
                </c:pt>
                <c:pt idx="2">
                  <c:v>15</c:v>
                </c:pt>
                <c:pt idx="3">
                  <c:v>12</c:v>
                </c:pt>
                <c:pt idx="4">
                  <c:v>8</c:v>
                </c:pt>
                <c:pt idx="5">
                  <c:v>7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8B0-4803-BAF4-D6BFA2C36D36}"/>
            </c:ext>
          </c:extLst>
        </c:ser>
        <c:ser>
          <c:idx val="6"/>
          <c:order val="6"/>
          <c:tx>
            <c:strRef>
              <c:f>'Allir(karlar)'!$AP$10</c:f>
              <c:strCache>
                <c:ptCount val="1"/>
                <c:pt idx="0">
                  <c:v>Brynjar Þór Bragason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'Allir(karlar)'!$AQ$10:$AZ$10</c:f>
              <c:numCache>
                <c:formatCode>General</c:formatCode>
                <c:ptCount val="10"/>
                <c:pt idx="0">
                  <c:v>2</c:v>
                </c:pt>
                <c:pt idx="1">
                  <c:v>7</c:v>
                </c:pt>
                <c:pt idx="2">
                  <c:v>10</c:v>
                </c:pt>
                <c:pt idx="3">
                  <c:v>9</c:v>
                </c:pt>
                <c:pt idx="4">
                  <c:v>7</c:v>
                </c:pt>
                <c:pt idx="5">
                  <c:v>5</c:v>
                </c:pt>
                <c:pt idx="6">
                  <c:v>7</c:v>
                </c:pt>
                <c:pt idx="7">
                  <c:v>6</c:v>
                </c:pt>
                <c:pt idx="8">
                  <c:v>6</c:v>
                </c:pt>
                <c:pt idx="9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8B0-4803-BAF4-D6BFA2C36D36}"/>
            </c:ext>
          </c:extLst>
        </c:ser>
        <c:ser>
          <c:idx val="7"/>
          <c:order val="7"/>
          <c:tx>
            <c:strRef>
              <c:f>'Allir(karlar)'!$AP$11</c:f>
              <c:strCache>
                <c:ptCount val="1"/>
                <c:pt idx="0">
                  <c:v>Jónas Stefánsson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'Allir(karlar)'!$AQ$11:$AZ$11</c:f>
              <c:numCache>
                <c:formatCode>General</c:formatCode>
                <c:ptCount val="10"/>
                <c:pt idx="0">
                  <c:v>9</c:v>
                </c:pt>
                <c:pt idx="1">
                  <c:v>11</c:v>
                </c:pt>
                <c:pt idx="2">
                  <c:v>11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8B0-4803-BAF4-D6BFA2C36D36}"/>
            </c:ext>
          </c:extLst>
        </c:ser>
        <c:ser>
          <c:idx val="8"/>
          <c:order val="8"/>
          <c:tx>
            <c:strRef>
              <c:f>'Allir(karlar)'!$AP$12</c:f>
              <c:strCache>
                <c:ptCount val="1"/>
                <c:pt idx="0">
                  <c:v>Davíð Þór Sigurðsson</c:v>
                </c:pt>
              </c:strCache>
            </c:strRef>
          </c:tx>
          <c:spPr>
            <a:ln w="34925" cap="rnd">
              <a:solidFill>
                <a:schemeClr val="accent3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'Allir(karlar)'!$AQ$12:$AZ$12</c:f>
              <c:numCache>
                <c:formatCode>General</c:formatCode>
                <c:ptCount val="10"/>
                <c:pt idx="0">
                  <c:v>13</c:v>
                </c:pt>
                <c:pt idx="1">
                  <c:v>6</c:v>
                </c:pt>
                <c:pt idx="2">
                  <c:v>8</c:v>
                </c:pt>
                <c:pt idx="3">
                  <c:v>11</c:v>
                </c:pt>
                <c:pt idx="4">
                  <c:v>9</c:v>
                </c:pt>
                <c:pt idx="5">
                  <c:v>9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8B0-4803-BAF4-D6BFA2C36D36}"/>
            </c:ext>
          </c:extLst>
        </c:ser>
        <c:ser>
          <c:idx val="9"/>
          <c:order val="9"/>
          <c:tx>
            <c:strRef>
              <c:f>'Allir(karlar)'!$AP$13</c:f>
              <c:strCache>
                <c:ptCount val="1"/>
                <c:pt idx="0">
                  <c:v>Bjarki Bjarnason</c:v>
                </c:pt>
              </c:strCache>
            </c:strRef>
          </c:tx>
          <c:spPr>
            <a:ln w="34925" cap="rnd">
              <a:solidFill>
                <a:schemeClr val="accent4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'Allir(karlar)'!$AQ$13:$AZ$13</c:f>
              <c:numCache>
                <c:formatCode>General</c:formatCode>
                <c:ptCount val="10"/>
                <c:pt idx="0">
                  <c:v>6</c:v>
                </c:pt>
                <c:pt idx="1">
                  <c:v>3</c:v>
                </c:pt>
                <c:pt idx="2">
                  <c:v>3</c:v>
                </c:pt>
                <c:pt idx="3">
                  <c:v>10</c:v>
                </c:pt>
                <c:pt idx="4">
                  <c:v>12</c:v>
                </c:pt>
                <c:pt idx="5">
                  <c:v>12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8B0-4803-BAF4-D6BFA2C36D36}"/>
            </c:ext>
          </c:extLst>
        </c:ser>
        <c:ser>
          <c:idx val="10"/>
          <c:order val="10"/>
          <c:tx>
            <c:strRef>
              <c:f>'Allir(karlar)'!$AP$14</c:f>
              <c:strCache>
                <c:ptCount val="1"/>
                <c:pt idx="0">
                  <c:v>Óskar Ómarsson</c:v>
                </c:pt>
              </c:strCache>
            </c:strRef>
          </c:tx>
          <c:spPr>
            <a:ln w="34925" cap="rnd">
              <a:solidFill>
                <a:schemeClr val="accent5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'Allir(karlar)'!$AQ$14:$AZ$14</c:f>
              <c:numCache>
                <c:formatCode>General</c:formatCode>
                <c:ptCount val="10"/>
                <c:pt idx="0">
                  <c:v>11</c:v>
                </c:pt>
                <c:pt idx="1">
                  <c:v>7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  <c:pt idx="5">
                  <c:v>10</c:v>
                </c:pt>
                <c:pt idx="6">
                  <c:v>6</c:v>
                </c:pt>
                <c:pt idx="7">
                  <c:v>7</c:v>
                </c:pt>
                <c:pt idx="8">
                  <c:v>7</c:v>
                </c:pt>
                <c:pt idx="9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8B0-4803-BAF4-D6BFA2C36D36}"/>
            </c:ext>
          </c:extLst>
        </c:ser>
        <c:ser>
          <c:idx val="11"/>
          <c:order val="11"/>
          <c:tx>
            <c:strRef>
              <c:f>'Allir(karlar)'!$AP$15</c:f>
              <c:strCache>
                <c:ptCount val="1"/>
                <c:pt idx="0">
                  <c:v>Bergur Benediktsson</c:v>
                </c:pt>
              </c:strCache>
            </c:strRef>
          </c:tx>
          <c:spPr>
            <a:ln w="34925" cap="rnd">
              <a:solidFill>
                <a:schemeClr val="accent6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'Allir(karlar)'!$AQ$15:$AZ$15</c:f>
              <c:numCache>
                <c:formatCode>General</c:formatCode>
                <c:ptCount val="10"/>
                <c:pt idx="0">
                  <c:v>9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11</c:v>
                </c:pt>
                <c:pt idx="5">
                  <c:v>11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8B0-4803-BAF4-D6BFA2C36D36}"/>
            </c:ext>
          </c:extLst>
        </c:ser>
        <c:ser>
          <c:idx val="12"/>
          <c:order val="12"/>
          <c:tx>
            <c:strRef>
              <c:f>'Allir(karlar)'!$AP$16</c:f>
              <c:strCache>
                <c:ptCount val="1"/>
                <c:pt idx="0">
                  <c:v>Lárus Árni Hermannsson</c:v>
                </c:pt>
              </c:strCache>
            </c:strRef>
          </c:tx>
          <c:spPr>
            <a:ln w="3492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'Allir(karlar)'!$AQ$16:$AZ$16</c:f>
              <c:numCache>
                <c:formatCode>General</c:formatCode>
                <c:ptCount val="10"/>
                <c:pt idx="0">
                  <c:v>15</c:v>
                </c:pt>
                <c:pt idx="1">
                  <c:v>15</c:v>
                </c:pt>
                <c:pt idx="2">
                  <c:v>17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8B0-4803-BAF4-D6BFA2C36D36}"/>
            </c:ext>
          </c:extLst>
        </c:ser>
        <c:ser>
          <c:idx val="13"/>
          <c:order val="13"/>
          <c:tx>
            <c:strRef>
              <c:f>'Allir(karlar)'!$AP$17</c:f>
              <c:strCache>
                <c:ptCount val="1"/>
                <c:pt idx="0">
                  <c:v>Sölvi Sig</c:v>
                </c:pt>
              </c:strCache>
            </c:strRef>
          </c:tx>
          <c:spPr>
            <a:ln w="3492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'Allir(karlar)'!$AQ$17:$AZ$17</c:f>
              <c:numCache>
                <c:formatCode>General</c:formatCode>
                <c:ptCount val="10"/>
                <c:pt idx="0">
                  <c:v>16</c:v>
                </c:pt>
                <c:pt idx="1">
                  <c:v>22</c:v>
                </c:pt>
                <c:pt idx="2">
                  <c:v>20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8B0-4803-BAF4-D6BFA2C36D36}"/>
            </c:ext>
          </c:extLst>
        </c:ser>
        <c:ser>
          <c:idx val="14"/>
          <c:order val="14"/>
          <c:tx>
            <c:strRef>
              <c:f>'Allir(karlar)'!$AP$18</c:f>
              <c:strCache>
                <c:ptCount val="1"/>
                <c:pt idx="0">
                  <c:v>Marteinn Sigurðsson</c:v>
                </c:pt>
              </c:strCache>
            </c:strRef>
          </c:tx>
          <c:spPr>
            <a:ln w="3492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'Allir(karlar)'!$AQ$18:$AZ$18</c:f>
              <c:numCache>
                <c:formatCode>General</c:formatCode>
                <c:ptCount val="10"/>
                <c:pt idx="0">
                  <c:v>22</c:v>
                </c:pt>
                <c:pt idx="1">
                  <c:v>14</c:v>
                </c:pt>
                <c:pt idx="2">
                  <c:v>12</c:v>
                </c:pt>
                <c:pt idx="3">
                  <c:v>15</c:v>
                </c:pt>
                <c:pt idx="4">
                  <c:v>18</c:v>
                </c:pt>
                <c:pt idx="5">
                  <c:v>17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8B0-4803-BAF4-D6BFA2C36D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>
              <a:solidFill>
                <a:schemeClr val="lt1">
                  <a:lumMod val="95000"/>
                  <a:alpha val="54000"/>
                </a:schemeClr>
              </a:solidFill>
              <a:prstDash val="dash"/>
            </a:ln>
            <a:effectLst/>
          </c:spPr>
        </c:hiLowLines>
        <c:smooth val="0"/>
        <c:axId val="413284672"/>
        <c:axId val="413285000"/>
      </c:lineChart>
      <c:catAx>
        <c:axId val="4132846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Sérleið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13285000"/>
        <c:crosses val="autoZero"/>
        <c:auto val="1"/>
        <c:lblAlgn val="ctr"/>
        <c:lblOffset val="100"/>
        <c:noMultiLvlLbl val="0"/>
      </c:catAx>
      <c:valAx>
        <c:axId val="413285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lt1">
                  <a:lumMod val="95000"/>
                  <a:alpha val="5000"/>
                </a:schemeClr>
              </a:solidFill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Sæti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13284672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s-IS" sz="1200"/>
              <a:t>Enduro</a:t>
            </a:r>
            <a:r>
              <a:rPr lang="is-IS" sz="1200" baseline="0"/>
              <a:t> Vorfagnaður 2016 - þróun á sætaskipan - Konur</a:t>
            </a:r>
            <a:endParaRPr lang="is-IS" sz="1200"/>
          </a:p>
        </c:rich>
      </c:tx>
      <c:layout>
        <c:manualLayout>
          <c:xMode val="edge"/>
          <c:yMode val="edge"/>
          <c:x val="0.14066862854264431"/>
          <c:y val="1.94040194040194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konur!$AO$3</c:f>
              <c:strCache>
                <c:ptCount val="1"/>
                <c:pt idx="0">
                  <c:v>Gunnhildur I. Georgsdótti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konur!$AP$3:$AY$3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89-41E8-B135-F364A07A0065}"/>
            </c:ext>
          </c:extLst>
        </c:ser>
        <c:ser>
          <c:idx val="2"/>
          <c:order val="1"/>
          <c:tx>
            <c:strRef>
              <c:f>konur!$AO$4</c:f>
              <c:strCache>
                <c:ptCount val="1"/>
                <c:pt idx="0">
                  <c:v>Þóra Katrín Gunnarsdóttir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konur!$AP$4:$AY$4</c:f>
              <c:numCache>
                <c:formatCode>General</c:formatCode>
                <c:ptCount val="10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89-41E8-B135-F364A07A0065}"/>
            </c:ext>
          </c:extLst>
        </c:ser>
        <c:ser>
          <c:idx val="3"/>
          <c:order val="2"/>
          <c:tx>
            <c:strRef>
              <c:f>konur!$AO$5</c:f>
              <c:strCache>
                <c:ptCount val="1"/>
                <c:pt idx="0">
                  <c:v>Þórdís Björk Georgsdóttir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konur!$AP$5:$AY$5</c:f>
              <c:numCache>
                <c:formatCode>General</c:formatCode>
                <c:ptCount val="10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89-41E8-B135-F364A07A0065}"/>
            </c:ext>
          </c:extLst>
        </c:ser>
        <c:ser>
          <c:idx val="4"/>
          <c:order val="3"/>
          <c:tx>
            <c:strRef>
              <c:f>konur!$AO$6</c:f>
              <c:strCache>
                <c:ptCount val="1"/>
                <c:pt idx="0">
                  <c:v>Halla Jónsdóttir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konur!$AP$6:$AY$6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89-41E8-B135-F364A07A0065}"/>
            </c:ext>
          </c:extLst>
        </c:ser>
        <c:ser>
          <c:idx val="5"/>
          <c:order val="4"/>
          <c:tx>
            <c:strRef>
              <c:f>konur!$AO$7</c:f>
              <c:strCache>
                <c:ptCount val="1"/>
                <c:pt idx="0">
                  <c:v>Heida Jonsdottir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konur!$AP$7:$AY$7</c:f>
              <c:numCache>
                <c:formatCode>General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289-41E8-B135-F364A07A0065}"/>
            </c:ext>
          </c:extLst>
        </c:ser>
        <c:ser>
          <c:idx val="6"/>
          <c:order val="5"/>
          <c:tx>
            <c:strRef>
              <c:f>konur!$AO$8</c:f>
              <c:strCache>
                <c:ptCount val="1"/>
                <c:pt idx="0">
                  <c:v>Sædís Ólafsdóttir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konur!$AP$8:$AY$8</c:f>
              <c:numCache>
                <c:formatCode>General</c:formatCode>
                <c:ptCount val="10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289-41E8-B135-F364A07A0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>
              <a:solidFill>
                <a:schemeClr val="lt1">
                  <a:lumMod val="95000"/>
                  <a:alpha val="54000"/>
                </a:schemeClr>
              </a:solidFill>
              <a:prstDash val="dash"/>
            </a:ln>
            <a:effectLst/>
          </c:spPr>
        </c:hiLowLines>
        <c:smooth val="0"/>
        <c:axId val="413284672"/>
        <c:axId val="413285000"/>
      </c:lineChart>
      <c:catAx>
        <c:axId val="4132846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Sérleið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13285000"/>
        <c:crosses val="autoZero"/>
        <c:auto val="1"/>
        <c:lblAlgn val="ctr"/>
        <c:lblOffset val="100"/>
        <c:tickLblSkip val="1"/>
        <c:noMultiLvlLbl val="0"/>
      </c:catAx>
      <c:valAx>
        <c:axId val="413285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lt1">
                  <a:lumMod val="95000"/>
                  <a:alpha val="5000"/>
                </a:schemeClr>
              </a:solidFill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Sæti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13284672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</xdr:row>
      <xdr:rowOff>9526</xdr:rowOff>
    </xdr:from>
    <xdr:to>
      <xdr:col>13</xdr:col>
      <xdr:colOff>0</xdr:colOff>
      <xdr:row>26</xdr:row>
      <xdr:rowOff>9526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</xdr:colOff>
      <xdr:row>26</xdr:row>
      <xdr:rowOff>133350</xdr:rowOff>
    </xdr:from>
    <xdr:to>
      <xdr:col>13</xdr:col>
      <xdr:colOff>1</xdr:colOff>
      <xdr:row>44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49"/>
  <sheetViews>
    <sheetView tabSelected="1" workbookViewId="0"/>
  </sheetViews>
  <sheetFormatPr defaultRowHeight="15" x14ac:dyDescent="0.25"/>
  <cols>
    <col min="1" max="1" width="12.140625" bestFit="1" customWidth="1"/>
    <col min="2" max="2" width="10.28515625" bestFit="1" customWidth="1"/>
    <col min="3" max="3" width="25.5703125" bestFit="1" customWidth="1"/>
    <col min="4" max="4" width="14.140625" bestFit="1" customWidth="1"/>
    <col min="5" max="5" width="6.42578125" bestFit="1" customWidth="1"/>
    <col min="6" max="6" width="10.5703125" style="7" bestFit="1" customWidth="1"/>
    <col min="7" max="7" width="8.140625" bestFit="1" customWidth="1"/>
    <col min="8" max="8" width="6.7109375" style="10" bestFit="1" customWidth="1"/>
    <col min="9" max="10" width="8.140625" bestFit="1" customWidth="1"/>
    <col min="11" max="11" width="6.7109375" style="10" bestFit="1" customWidth="1"/>
    <col min="12" max="13" width="8.140625" bestFit="1" customWidth="1"/>
    <col min="14" max="14" width="6.7109375" style="10" bestFit="1" customWidth="1"/>
    <col min="15" max="16" width="8.140625" bestFit="1" customWidth="1"/>
    <col min="17" max="17" width="6.7109375" style="10" bestFit="1" customWidth="1"/>
    <col min="18" max="19" width="8.140625" bestFit="1" customWidth="1"/>
    <col min="20" max="20" width="6.7109375" style="10" bestFit="1" customWidth="1"/>
    <col min="21" max="22" width="8.140625" bestFit="1" customWidth="1"/>
    <col min="23" max="23" width="6.7109375" style="10" bestFit="1" customWidth="1"/>
    <col min="24" max="25" width="8.140625" bestFit="1" customWidth="1"/>
    <col min="26" max="26" width="6.7109375" style="10" bestFit="1" customWidth="1"/>
    <col min="27" max="28" width="8.140625" bestFit="1" customWidth="1"/>
    <col min="29" max="29" width="6.7109375" style="10" bestFit="1" customWidth="1"/>
    <col min="30" max="31" width="8.140625" bestFit="1" customWidth="1"/>
    <col min="32" max="32" width="6.7109375" style="10" bestFit="1" customWidth="1"/>
    <col min="33" max="34" width="8.140625" bestFit="1" customWidth="1"/>
    <col min="35" max="35" width="7.7109375" style="10" bestFit="1" customWidth="1"/>
    <col min="36" max="37" width="8.140625" bestFit="1" customWidth="1"/>
    <col min="38" max="38" width="9.5703125" style="7" bestFit="1" customWidth="1"/>
    <col min="40" max="40" width="9" bestFit="1" customWidth="1"/>
    <col min="42" max="42" width="25.5703125" bestFit="1" customWidth="1"/>
  </cols>
  <sheetData>
    <row r="1" spans="1:52" ht="33.75" x14ac:dyDescent="0.5">
      <c r="C1" s="15" t="s">
        <v>103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</row>
    <row r="3" spans="1:52" s="16" customFormat="1" x14ac:dyDescent="0.25">
      <c r="A3" s="5" t="s">
        <v>106</v>
      </c>
      <c r="B3" s="5" t="s">
        <v>105</v>
      </c>
      <c r="C3" s="17" t="s">
        <v>82</v>
      </c>
      <c r="D3" s="17" t="s">
        <v>83</v>
      </c>
      <c r="E3" s="5" t="s">
        <v>84</v>
      </c>
      <c r="F3" s="5" t="s">
        <v>89</v>
      </c>
      <c r="G3" s="5" t="s">
        <v>50</v>
      </c>
      <c r="H3" s="8" t="s">
        <v>60</v>
      </c>
      <c r="I3" s="5" t="s">
        <v>61</v>
      </c>
      <c r="J3" s="5" t="s">
        <v>51</v>
      </c>
      <c r="K3" s="8" t="s">
        <v>62</v>
      </c>
      <c r="L3" s="5" t="s">
        <v>63</v>
      </c>
      <c r="M3" s="5" t="s">
        <v>52</v>
      </c>
      <c r="N3" s="8" t="s">
        <v>64</v>
      </c>
      <c r="O3" s="5" t="s">
        <v>65</v>
      </c>
      <c r="P3" s="5" t="s">
        <v>53</v>
      </c>
      <c r="Q3" s="8" t="s">
        <v>66</v>
      </c>
      <c r="R3" s="5" t="s">
        <v>67</v>
      </c>
      <c r="S3" s="5" t="s">
        <v>54</v>
      </c>
      <c r="T3" s="8" t="s">
        <v>69</v>
      </c>
      <c r="U3" s="5" t="s">
        <v>68</v>
      </c>
      <c r="V3" s="5" t="s">
        <v>55</v>
      </c>
      <c r="W3" s="8" t="s">
        <v>70</v>
      </c>
      <c r="X3" s="5" t="s">
        <v>71</v>
      </c>
      <c r="Y3" s="5" t="s">
        <v>56</v>
      </c>
      <c r="Z3" s="8" t="s">
        <v>72</v>
      </c>
      <c r="AA3" s="5" t="s">
        <v>73</v>
      </c>
      <c r="AB3" s="5" t="s">
        <v>57</v>
      </c>
      <c r="AC3" s="8" t="s">
        <v>74</v>
      </c>
      <c r="AD3" s="5" t="s">
        <v>75</v>
      </c>
      <c r="AE3" s="5" t="s">
        <v>58</v>
      </c>
      <c r="AF3" s="8" t="s">
        <v>76</v>
      </c>
      <c r="AG3" s="5" t="s">
        <v>77</v>
      </c>
      <c r="AH3" s="5" t="s">
        <v>59</v>
      </c>
      <c r="AI3" s="8" t="s">
        <v>78</v>
      </c>
      <c r="AJ3" s="5" t="s">
        <v>79</v>
      </c>
      <c r="AK3" s="5" t="s">
        <v>80</v>
      </c>
      <c r="AL3" s="5" t="s">
        <v>81</v>
      </c>
      <c r="AM3" s="5" t="s">
        <v>87</v>
      </c>
      <c r="AN3" s="5" t="s">
        <v>86</v>
      </c>
      <c r="AP3" s="5" t="s">
        <v>82</v>
      </c>
      <c r="AQ3" s="5" t="s">
        <v>93</v>
      </c>
      <c r="AR3" s="5" t="s">
        <v>94</v>
      </c>
      <c r="AS3" s="5" t="s">
        <v>95</v>
      </c>
      <c r="AT3" s="5" t="s">
        <v>96</v>
      </c>
      <c r="AU3" s="5" t="s">
        <v>97</v>
      </c>
      <c r="AV3" s="5" t="s">
        <v>98</v>
      </c>
      <c r="AW3" s="5" t="s">
        <v>99</v>
      </c>
      <c r="AX3" s="5" t="s">
        <v>100</v>
      </c>
      <c r="AY3" s="5" t="s">
        <v>101</v>
      </c>
      <c r="AZ3" s="5" t="s">
        <v>102</v>
      </c>
    </row>
    <row r="4" spans="1:52" x14ac:dyDescent="0.25">
      <c r="A4" s="6">
        <f>AL4</f>
        <v>1</v>
      </c>
      <c r="B4" s="13">
        <f>AK4</f>
        <v>1.0428240740741057E-2</v>
      </c>
      <c r="C4" s="2" t="s">
        <v>32</v>
      </c>
      <c r="D4" s="2" t="s">
        <v>12</v>
      </c>
      <c r="E4" s="2" t="s">
        <v>85</v>
      </c>
      <c r="F4" s="6"/>
      <c r="G4" s="3">
        <v>5.5555555555547587E-4</v>
      </c>
      <c r="H4" s="9">
        <f>RANK(G4,$G$4:$G$47,1)</f>
        <v>1</v>
      </c>
      <c r="I4" s="3">
        <f>G4</f>
        <v>5.5555555555547587E-4</v>
      </c>
      <c r="J4" s="3">
        <v>1.087962962962985E-3</v>
      </c>
      <c r="K4" s="9">
        <f>RANK(J4,$J$4:$J$47,1)</f>
        <v>2</v>
      </c>
      <c r="L4" s="3">
        <f>J4+I4</f>
        <v>1.6435185185184609E-3</v>
      </c>
      <c r="M4" s="3">
        <v>6.5972222222232535E-4</v>
      </c>
      <c r="N4" s="9">
        <f>RANK(M4,$M$4:$M$47,1)</f>
        <v>1</v>
      </c>
      <c r="O4" s="3">
        <f>M4+L4</f>
        <v>2.3032407407407862E-3</v>
      </c>
      <c r="P4" s="3">
        <v>1.087962962962985E-3</v>
      </c>
      <c r="Q4" s="9">
        <f>RANK(P4,$P$4:$P$47,1)</f>
        <v>4</v>
      </c>
      <c r="R4" s="3">
        <f>P4+O4</f>
        <v>3.3912037037037712E-3</v>
      </c>
      <c r="S4" s="3">
        <v>6.5972222222221433E-4</v>
      </c>
      <c r="T4" s="9">
        <f>RANK(S4,$S$4:$S$47,1)</f>
        <v>2</v>
      </c>
      <c r="U4" s="3">
        <f>S4+R4</f>
        <v>4.0509259259259855E-3</v>
      </c>
      <c r="V4" s="3">
        <v>8.91203703703769E-4</v>
      </c>
      <c r="W4" s="9">
        <f>RANK(V4,$V$4:$V$47,1)</f>
        <v>2</v>
      </c>
      <c r="X4" s="3">
        <f>V4+U4</f>
        <v>4.9421296296297546E-3</v>
      </c>
      <c r="Y4" s="3">
        <v>2.1875000000000089E-3</v>
      </c>
      <c r="Z4" s="9">
        <f>RANK(Y4,$Y$4:$Y$47,1)</f>
        <v>2</v>
      </c>
      <c r="AA4" s="3">
        <f>Y4+X4</f>
        <v>7.1296296296297634E-3</v>
      </c>
      <c r="AB4" s="3">
        <v>4.0509259259269292E-4</v>
      </c>
      <c r="AC4" s="9">
        <f>RANK(AB4,$AB$4:$AB$47,1)</f>
        <v>1</v>
      </c>
      <c r="AD4" s="3">
        <f>AB4+AA4</f>
        <v>7.5347222222224564E-3</v>
      </c>
      <c r="AE4" s="3">
        <v>1.1458333333334014E-3</v>
      </c>
      <c r="AF4" s="9">
        <f>RANK(AE4,$AE$4:$AE$47,1)</f>
        <v>2</v>
      </c>
      <c r="AG4" s="3">
        <f>AE4+AD4</f>
        <v>8.6805555555558578E-3</v>
      </c>
      <c r="AH4" s="3">
        <v>1.7476851851851993E-3</v>
      </c>
      <c r="AI4" s="9">
        <f>RANK(AH4,$AH$4:$AH$47,1)</f>
        <v>2</v>
      </c>
      <c r="AJ4" s="3">
        <f>AH4+AG4</f>
        <v>1.0428240740741057E-2</v>
      </c>
      <c r="AK4" s="3">
        <f>AJ4</f>
        <v>1.0428240740741057E-2</v>
      </c>
      <c r="AL4" s="6">
        <f>RANK(AK4,$AK$4:$AK$47,1)</f>
        <v>1</v>
      </c>
      <c r="AM4" s="4">
        <f>(AK4/AK4)-1</f>
        <v>0</v>
      </c>
      <c r="AN4" s="4">
        <v>0</v>
      </c>
      <c r="AP4" s="2" t="str">
        <f>C4</f>
        <v>Helgi Berg Friðþjófsson</v>
      </c>
      <c r="AQ4" s="2">
        <f>RANK(I4,$I$4:$I$47,1)</f>
        <v>1</v>
      </c>
      <c r="AR4" s="2">
        <f>RANK(L4,$L$4:$L$47,1)</f>
        <v>2</v>
      </c>
      <c r="AS4" s="2">
        <f>RANK(O4,$O$4:$O$47,1)</f>
        <v>1</v>
      </c>
      <c r="AT4" s="2">
        <f>RANK(R4,$R$4:$R$47,1)</f>
        <v>1</v>
      </c>
      <c r="AU4" s="2">
        <f>RANK(U4,$U$4:$U$47,1)</f>
        <v>1</v>
      </c>
      <c r="AV4" s="2">
        <f>RANK(X4,$X$4:$X$47,1)</f>
        <v>1</v>
      </c>
      <c r="AW4" s="2">
        <f>RANK(AA4,$AA$4:$AA$45,1)</f>
        <v>1</v>
      </c>
      <c r="AX4" s="2">
        <f>RANK(AD4,$AD$4:$AD$45,1)</f>
        <v>1</v>
      </c>
      <c r="AY4" s="2">
        <f>RANK(AG4,$AG$4:$AG$45,1)</f>
        <v>1</v>
      </c>
      <c r="AZ4" s="2">
        <f>RANK(AJ4,$AJ$4:$AJ$45,1)</f>
        <v>1</v>
      </c>
    </row>
    <row r="5" spans="1:52" x14ac:dyDescent="0.25">
      <c r="A5" s="6">
        <f>AL5</f>
        <v>2</v>
      </c>
      <c r="B5" s="13">
        <f t="shared" ref="B5:B47" si="0">AK5</f>
        <v>1.0590277777777601E-2</v>
      </c>
      <c r="C5" s="2" t="s">
        <v>14</v>
      </c>
      <c r="D5" s="2" t="s">
        <v>6</v>
      </c>
      <c r="E5" s="2" t="s">
        <v>85</v>
      </c>
      <c r="F5" s="6"/>
      <c r="G5" s="3">
        <v>5.9027777777775903E-4</v>
      </c>
      <c r="H5" s="9">
        <f t="shared" ref="H5:H47" si="1">RANK(G5,$G$4:$G$47,1)</f>
        <v>2</v>
      </c>
      <c r="I5" s="3">
        <f>G5</f>
        <v>5.9027777777775903E-4</v>
      </c>
      <c r="J5" s="3">
        <v>1.0300925925926241E-3</v>
      </c>
      <c r="K5" s="9">
        <f t="shared" ref="K5:K47" si="2">RANK(J5,$J$4:$J$47,1)</f>
        <v>1</v>
      </c>
      <c r="L5" s="3">
        <f>J5+I5</f>
        <v>1.6203703703703831E-3</v>
      </c>
      <c r="M5" s="3">
        <v>6.828703703704031E-4</v>
      </c>
      <c r="N5" s="9">
        <f t="shared" ref="N5:N47" si="3">RANK(M5,$M$4:$M$47,1)</f>
        <v>2</v>
      </c>
      <c r="O5" s="3">
        <f>M5+L5</f>
        <v>2.3032407407407862E-3</v>
      </c>
      <c r="P5" s="3">
        <v>1.1226851851852127E-3</v>
      </c>
      <c r="Q5" s="9">
        <f t="shared" ref="Q5:Q46" si="4">RANK(P5,$P$4:$P$47,1)</f>
        <v>5</v>
      </c>
      <c r="R5" s="3">
        <f>P5+O5</f>
        <v>3.4259259259259989E-3</v>
      </c>
      <c r="S5" s="3">
        <v>7.1759259259251973E-4</v>
      </c>
      <c r="T5" s="9">
        <f t="shared" ref="T5:T47" si="5">RANK(S5,$S$4:$S$47,1)</f>
        <v>4</v>
      </c>
      <c r="U5" s="3">
        <f>S5+R5</f>
        <v>4.1435185185185186E-3</v>
      </c>
      <c r="V5" s="3">
        <v>8.5648148148143033E-4</v>
      </c>
      <c r="W5" s="9">
        <f t="shared" ref="W5:W47" si="6">RANK(V5,$V$4:$V$47,1)</f>
        <v>1</v>
      </c>
      <c r="X5" s="3">
        <f>V5+U5</f>
        <v>4.9999999999999489E-3</v>
      </c>
      <c r="Y5" s="3">
        <v>2.2453703703703143E-3</v>
      </c>
      <c r="Z5" s="9">
        <f t="shared" ref="Z5:Z47" si="7">RANK(Y5,$Y$4:$Y$47,1)</f>
        <v>3</v>
      </c>
      <c r="AA5" s="3">
        <f>Y5+X5</f>
        <v>7.2453703703702632E-3</v>
      </c>
      <c r="AB5" s="3">
        <v>4.745370370370372E-4</v>
      </c>
      <c r="AC5" s="9">
        <f t="shared" ref="AC5:AC47" si="8">RANK(AB5,$AB$4:$AB$47,1)</f>
        <v>10</v>
      </c>
      <c r="AD5" s="3">
        <f>AB5+AA5</f>
        <v>7.7199074074073004E-3</v>
      </c>
      <c r="AE5" s="3">
        <v>1.1342592592592515E-3</v>
      </c>
      <c r="AF5" s="9">
        <f t="shared" ref="AF5:AF47" si="9">RANK(AE5,$AE$4:$AE$47,1)</f>
        <v>1</v>
      </c>
      <c r="AG5" s="3">
        <f>AE5+AD5</f>
        <v>8.8541666666665519E-3</v>
      </c>
      <c r="AH5" s="3">
        <v>1.7361111111110494E-3</v>
      </c>
      <c r="AI5" s="9">
        <f t="shared" ref="AI5:AI47" si="10">RANK(AH5,$AH$4:$AH$47,1)</f>
        <v>1</v>
      </c>
      <c r="AJ5" s="3">
        <f>AH5+AG5</f>
        <v>1.0590277777777601E-2</v>
      </c>
      <c r="AK5" s="3">
        <f>AJ5</f>
        <v>1.0590277777777601E-2</v>
      </c>
      <c r="AL5" s="6">
        <f>RANK(AK5,$AK$4:$AK$47,1)</f>
        <v>2</v>
      </c>
      <c r="AM5" s="4">
        <f>(AK5/$AK$4)-1</f>
        <v>1.5538290787965536E-2</v>
      </c>
      <c r="AN5" s="4">
        <f>(AK5/AK4)-1</f>
        <v>1.5538290787965536E-2</v>
      </c>
      <c r="AP5" s="2" t="str">
        <f t="shared" ref="AP5:AP47" si="11">C5</f>
        <v>Emil Þór Guðmundsson</v>
      </c>
      <c r="AQ5" s="2">
        <f t="shared" ref="AQ5:AQ47" si="12">RANK(I5,$I$4:$I$47,1)</f>
        <v>2</v>
      </c>
      <c r="AR5" s="2">
        <f t="shared" ref="AR5:AR47" si="13">RANK(L5,$L$4:$L$47,1)</f>
        <v>1</v>
      </c>
      <c r="AS5" s="2">
        <f t="shared" ref="AS5:AS47" si="14">RANK(O5,$O$4:$O$47,1)</f>
        <v>1</v>
      </c>
      <c r="AT5" s="2">
        <f t="shared" ref="AT5:AT47" si="15">RANK(R5,$R$4:$R$47,1)</f>
        <v>2</v>
      </c>
      <c r="AU5" s="2">
        <f t="shared" ref="AU5:AU47" si="16">RANK(U5,$U$4:$U$47,1)</f>
        <v>2</v>
      </c>
      <c r="AV5" s="2">
        <f t="shared" ref="AV5:AV47" si="17">RANK(X5,$X$4:$X$47,1)</f>
        <v>2</v>
      </c>
      <c r="AW5" s="2">
        <f t="shared" ref="AW5:AW47" si="18">RANK(AA5,$AA$4:$AA$45,1)</f>
        <v>2</v>
      </c>
      <c r="AX5" s="2">
        <f t="shared" ref="AX5:AX45" si="19">RANK(AD5,$AD$4:$AD$45,1)</f>
        <v>2</v>
      </c>
      <c r="AY5" s="2">
        <f t="shared" ref="AY5:AY45" si="20">RANK(AG5,$AG$4:$AG$45,1)</f>
        <v>2</v>
      </c>
      <c r="AZ5" s="2">
        <f t="shared" ref="AZ5:AZ45" si="21">RANK(AJ5,$AJ$4:$AJ$45,1)</f>
        <v>2</v>
      </c>
    </row>
    <row r="6" spans="1:52" x14ac:dyDescent="0.25">
      <c r="A6" s="6">
        <f>AL6</f>
        <v>3</v>
      </c>
      <c r="B6" s="13">
        <f t="shared" si="0"/>
        <v>1.0925925925926172E-2</v>
      </c>
      <c r="C6" s="2" t="s">
        <v>47</v>
      </c>
      <c r="D6" s="2" t="s">
        <v>12</v>
      </c>
      <c r="E6" s="2" t="s">
        <v>85</v>
      </c>
      <c r="F6" s="6"/>
      <c r="G6" s="3">
        <v>6.0185185185190893E-4</v>
      </c>
      <c r="H6" s="9">
        <f t="shared" si="1"/>
        <v>4</v>
      </c>
      <c r="I6" s="3">
        <f>G6</f>
        <v>6.0185185185190893E-4</v>
      </c>
      <c r="J6" s="3">
        <v>1.1689814814814792E-3</v>
      </c>
      <c r="K6" s="9">
        <f t="shared" si="2"/>
        <v>5</v>
      </c>
      <c r="L6" s="3">
        <f>J6+I6</f>
        <v>1.7708333333333881E-3</v>
      </c>
      <c r="M6" s="3">
        <v>7.0601851851853636E-4</v>
      </c>
      <c r="N6" s="9">
        <f t="shared" si="3"/>
        <v>4</v>
      </c>
      <c r="O6" s="3">
        <f>M6+L6</f>
        <v>2.4768518518519245E-3</v>
      </c>
      <c r="P6" s="3">
        <v>1.1921296296295569E-3</v>
      </c>
      <c r="Q6" s="9">
        <f t="shared" si="4"/>
        <v>9</v>
      </c>
      <c r="R6" s="3">
        <f>P6+O6</f>
        <v>3.6689814814814814E-3</v>
      </c>
      <c r="S6" s="3">
        <v>7.8703703703708605E-4</v>
      </c>
      <c r="T6" s="9">
        <f t="shared" si="5"/>
        <v>9</v>
      </c>
      <c r="U6" s="3">
        <f>S6+R6</f>
        <v>4.4560185185185675E-3</v>
      </c>
      <c r="V6" s="3">
        <v>9.1435185185195778E-4</v>
      </c>
      <c r="W6" s="9">
        <f t="shared" si="6"/>
        <v>3</v>
      </c>
      <c r="X6" s="3">
        <f>V6+U6</f>
        <v>5.3703703703705252E-3</v>
      </c>
      <c r="Y6" s="3">
        <v>2.1643518518518201E-3</v>
      </c>
      <c r="Z6" s="9">
        <f t="shared" si="7"/>
        <v>1</v>
      </c>
      <c r="AA6" s="3">
        <f>Y6+X6</f>
        <v>7.5347222222223453E-3</v>
      </c>
      <c r="AB6" s="3">
        <v>4.166666666667318E-4</v>
      </c>
      <c r="AC6" s="9">
        <f t="shared" si="8"/>
        <v>2</v>
      </c>
      <c r="AD6" s="3">
        <f>AB6+AA6</f>
        <v>7.9513888888890771E-3</v>
      </c>
      <c r="AE6" s="3">
        <v>1.192129629629668E-3</v>
      </c>
      <c r="AF6" s="9">
        <f t="shared" si="9"/>
        <v>4</v>
      </c>
      <c r="AG6" s="3">
        <f>AE6+AD6</f>
        <v>9.1435185185187451E-3</v>
      </c>
      <c r="AH6" s="3">
        <v>1.782407407407427E-3</v>
      </c>
      <c r="AI6" s="9">
        <f t="shared" si="10"/>
        <v>4</v>
      </c>
      <c r="AJ6" s="3">
        <f>AH6+AG6</f>
        <v>1.0925925925926172E-2</v>
      </c>
      <c r="AK6" s="3">
        <f>AJ6</f>
        <v>1.0925925925926172E-2</v>
      </c>
      <c r="AL6" s="6">
        <f>RANK(AK6,$AK$4:$AK$47,1)</f>
        <v>3</v>
      </c>
      <c r="AM6" s="4">
        <f t="shared" ref="AM6:AM47" si="22">(AK6/$AK$4)-1</f>
        <v>4.772475027746137E-2</v>
      </c>
      <c r="AN6" s="4">
        <f t="shared" ref="AN6:AN45" si="23">(AK6/AK5)-1</f>
        <v>3.1693989071078787E-2</v>
      </c>
      <c r="AP6" s="2" t="str">
        <f t="shared" si="11"/>
        <v>Hafsteinn Ægir Geirsson</v>
      </c>
      <c r="AQ6" s="2">
        <f t="shared" si="12"/>
        <v>4</v>
      </c>
      <c r="AR6" s="2">
        <f t="shared" si="13"/>
        <v>4</v>
      </c>
      <c r="AS6" s="2">
        <f t="shared" si="14"/>
        <v>4</v>
      </c>
      <c r="AT6" s="2">
        <f t="shared" si="15"/>
        <v>4</v>
      </c>
      <c r="AU6" s="2">
        <f t="shared" si="16"/>
        <v>4</v>
      </c>
      <c r="AV6" s="2">
        <f t="shared" si="17"/>
        <v>4</v>
      </c>
      <c r="AW6" s="2">
        <f t="shared" si="18"/>
        <v>3</v>
      </c>
      <c r="AX6" s="2">
        <f t="shared" si="19"/>
        <v>3</v>
      </c>
      <c r="AY6" s="2">
        <f t="shared" si="20"/>
        <v>3</v>
      </c>
      <c r="AZ6" s="2">
        <f t="shared" si="21"/>
        <v>3</v>
      </c>
    </row>
    <row r="7" spans="1:52" x14ac:dyDescent="0.25">
      <c r="A7" s="6">
        <f>AL7</f>
        <v>4</v>
      </c>
      <c r="B7" s="13">
        <f t="shared" si="0"/>
        <v>1.1215277777777755E-2</v>
      </c>
      <c r="C7" s="2" t="s">
        <v>0</v>
      </c>
      <c r="D7" s="2" t="s">
        <v>1</v>
      </c>
      <c r="E7" s="2" t="s">
        <v>85</v>
      </c>
      <c r="F7" s="6"/>
      <c r="G7" s="3">
        <v>6.134259259259478E-4</v>
      </c>
      <c r="H7" s="9">
        <f t="shared" si="1"/>
        <v>6</v>
      </c>
      <c r="I7" s="3">
        <f>G7</f>
        <v>6.134259259259478E-4</v>
      </c>
      <c r="J7" s="3">
        <v>1.2384259259259345E-3</v>
      </c>
      <c r="K7" s="9">
        <f t="shared" si="2"/>
        <v>11</v>
      </c>
      <c r="L7" s="3">
        <f>J7+I7</f>
        <v>1.8518518518518823E-3</v>
      </c>
      <c r="M7" s="3">
        <v>7.6388888888889728E-4</v>
      </c>
      <c r="N7" s="9">
        <f t="shared" si="3"/>
        <v>7</v>
      </c>
      <c r="O7" s="3">
        <f>M7+L7</f>
        <v>2.6157407407407796E-3</v>
      </c>
      <c r="P7" s="3">
        <v>9.7222222222226318E-4</v>
      </c>
      <c r="Q7" s="9">
        <f t="shared" si="4"/>
        <v>1</v>
      </c>
      <c r="R7" s="3">
        <f>P7+O7</f>
        <v>3.5879629629630427E-3</v>
      </c>
      <c r="S7" s="3">
        <v>6.1342592592583678E-4</v>
      </c>
      <c r="T7" s="9">
        <f t="shared" si="5"/>
        <v>1</v>
      </c>
      <c r="U7" s="3">
        <f>S7+R7</f>
        <v>4.2013888888888795E-3</v>
      </c>
      <c r="V7" s="3">
        <v>9.8379629629619103E-4</v>
      </c>
      <c r="W7" s="9">
        <f t="shared" si="6"/>
        <v>9</v>
      </c>
      <c r="X7" s="3">
        <f>V7+U7</f>
        <v>5.1851851851850705E-3</v>
      </c>
      <c r="Y7" s="3">
        <v>2.4305555555556024E-3</v>
      </c>
      <c r="Z7" s="9">
        <f t="shared" si="7"/>
        <v>8</v>
      </c>
      <c r="AA7" s="3">
        <f>Y7+X7</f>
        <v>7.615740740740673E-3</v>
      </c>
      <c r="AB7" s="3">
        <v>4.745370370370372E-4</v>
      </c>
      <c r="AC7" s="9">
        <f t="shared" si="8"/>
        <v>10</v>
      </c>
      <c r="AD7" s="3">
        <f>AB7+AA7</f>
        <v>8.0902777777777102E-3</v>
      </c>
      <c r="AE7" s="3">
        <v>1.1574074074074403E-3</v>
      </c>
      <c r="AF7" s="9">
        <f t="shared" si="9"/>
        <v>3</v>
      </c>
      <c r="AG7" s="3">
        <f>AE7+AD7</f>
        <v>9.2476851851851505E-3</v>
      </c>
      <c r="AH7" s="3">
        <v>1.9675925925926041E-3</v>
      </c>
      <c r="AI7" s="9">
        <f t="shared" si="10"/>
        <v>8</v>
      </c>
      <c r="AJ7" s="3">
        <f>AH7+AG7</f>
        <v>1.1215277777777755E-2</v>
      </c>
      <c r="AK7" s="3">
        <f>AJ7</f>
        <v>1.1215277777777755E-2</v>
      </c>
      <c r="AL7" s="6">
        <f>RANK(AK7,$AK$4:$AK$47,1)</f>
        <v>4</v>
      </c>
      <c r="AM7" s="4">
        <f t="shared" si="22"/>
        <v>7.5471698113172669E-2</v>
      </c>
      <c r="AN7" s="4">
        <f t="shared" si="23"/>
        <v>2.6483050847432299E-2</v>
      </c>
      <c r="AP7" s="2" t="str">
        <f t="shared" si="11"/>
        <v>Daníel Magnússon</v>
      </c>
      <c r="AQ7" s="2">
        <f t="shared" si="12"/>
        <v>6</v>
      </c>
      <c r="AR7" s="2">
        <f t="shared" si="13"/>
        <v>9</v>
      </c>
      <c r="AS7" s="2">
        <f t="shared" si="14"/>
        <v>7</v>
      </c>
      <c r="AT7" s="2">
        <f t="shared" si="15"/>
        <v>3</v>
      </c>
      <c r="AU7" s="2">
        <f t="shared" si="16"/>
        <v>3</v>
      </c>
      <c r="AV7" s="2">
        <f t="shared" si="17"/>
        <v>3</v>
      </c>
      <c r="AW7" s="2">
        <f t="shared" si="18"/>
        <v>4</v>
      </c>
      <c r="AX7" s="2">
        <f t="shared" si="19"/>
        <v>4</v>
      </c>
      <c r="AY7" s="2">
        <f t="shared" si="20"/>
        <v>4</v>
      </c>
      <c r="AZ7" s="2">
        <f t="shared" si="21"/>
        <v>4</v>
      </c>
    </row>
    <row r="8" spans="1:52" x14ac:dyDescent="0.25">
      <c r="A8" s="6">
        <f>AL8</f>
        <v>5</v>
      </c>
      <c r="B8" s="13">
        <f t="shared" si="0"/>
        <v>1.1226851851851738E-2</v>
      </c>
      <c r="C8" s="2" t="s">
        <v>46</v>
      </c>
      <c r="D8" s="2" t="s">
        <v>4</v>
      </c>
      <c r="E8" s="2" t="s">
        <v>85</v>
      </c>
      <c r="F8" s="6"/>
      <c r="G8" s="3">
        <v>6.0185185185190893E-4</v>
      </c>
      <c r="H8" s="9">
        <f t="shared" si="1"/>
        <v>4</v>
      </c>
      <c r="I8" s="3">
        <f>G8</f>
        <v>6.0185185185190893E-4</v>
      </c>
      <c r="J8" s="3">
        <v>1.1921296296296124E-3</v>
      </c>
      <c r="K8" s="9">
        <f t="shared" si="2"/>
        <v>6</v>
      </c>
      <c r="L8" s="3">
        <f>J8+I8</f>
        <v>1.7939814814815214E-3</v>
      </c>
      <c r="M8" s="3">
        <v>8.101851851851638E-4</v>
      </c>
      <c r="N8" s="9">
        <f t="shared" si="3"/>
        <v>15</v>
      </c>
      <c r="O8" s="3">
        <f>M8+L8</f>
        <v>2.6041666666666852E-3</v>
      </c>
      <c r="P8" s="3">
        <v>1.1805555555555181E-3</v>
      </c>
      <c r="Q8" s="9">
        <f t="shared" si="4"/>
        <v>8</v>
      </c>
      <c r="R8" s="3">
        <f>P8+O8</f>
        <v>3.7847222222222032E-3</v>
      </c>
      <c r="S8" s="3">
        <v>7.5231481481474738E-4</v>
      </c>
      <c r="T8" s="9">
        <f t="shared" si="5"/>
        <v>7</v>
      </c>
      <c r="U8" s="3">
        <f>S8+R8</f>
        <v>4.5370370370369506E-3</v>
      </c>
      <c r="V8" s="3">
        <v>1.0069444444444908E-3</v>
      </c>
      <c r="W8" s="9">
        <f t="shared" si="6"/>
        <v>11</v>
      </c>
      <c r="X8" s="3">
        <f>V8+U8</f>
        <v>5.5439814814814414E-3</v>
      </c>
      <c r="Y8" s="3">
        <v>2.2800925925925419E-3</v>
      </c>
      <c r="Z8" s="9">
        <f t="shared" si="7"/>
        <v>4</v>
      </c>
      <c r="AA8" s="3">
        <f>Y8+X8</f>
        <v>7.8240740740739834E-3</v>
      </c>
      <c r="AB8" s="3">
        <v>4.2824074074077068E-4</v>
      </c>
      <c r="AC8" s="9">
        <f t="shared" si="8"/>
        <v>3</v>
      </c>
      <c r="AD8" s="3">
        <f>AB8+AA8</f>
        <v>8.252314814814754E-3</v>
      </c>
      <c r="AE8" s="3">
        <v>1.2268518518517846E-3</v>
      </c>
      <c r="AF8" s="9">
        <f t="shared" si="9"/>
        <v>5</v>
      </c>
      <c r="AG8" s="3">
        <f>AE8+AD8</f>
        <v>9.4791666666665386E-3</v>
      </c>
      <c r="AH8" s="3">
        <v>1.7476851851851993E-3</v>
      </c>
      <c r="AI8" s="9">
        <f t="shared" si="10"/>
        <v>2</v>
      </c>
      <c r="AJ8" s="3">
        <f>AH8+AG8</f>
        <v>1.1226851851851738E-2</v>
      </c>
      <c r="AK8" s="3">
        <f>AJ8</f>
        <v>1.1226851851851738E-2</v>
      </c>
      <c r="AL8" s="6">
        <f>RANK(AK8,$AK$4:$AK$47,1)</f>
        <v>5</v>
      </c>
      <c r="AM8" s="4">
        <f t="shared" si="22"/>
        <v>7.6581576026593545E-2</v>
      </c>
      <c r="AN8" s="4">
        <f t="shared" si="23"/>
        <v>1.0319917440579918E-3</v>
      </c>
      <c r="AP8" s="2" t="str">
        <f t="shared" si="11"/>
        <v>Rúnar Theodórsson</v>
      </c>
      <c r="AQ8" s="2">
        <f t="shared" si="12"/>
        <v>4</v>
      </c>
      <c r="AR8" s="2">
        <f t="shared" si="13"/>
        <v>5</v>
      </c>
      <c r="AS8" s="2">
        <f t="shared" si="14"/>
        <v>6</v>
      </c>
      <c r="AT8" s="2">
        <f t="shared" si="15"/>
        <v>6</v>
      </c>
      <c r="AU8" s="2">
        <f t="shared" si="16"/>
        <v>6</v>
      </c>
      <c r="AV8" s="2">
        <f t="shared" si="17"/>
        <v>8</v>
      </c>
      <c r="AW8" s="2">
        <f t="shared" si="18"/>
        <v>5</v>
      </c>
      <c r="AX8" s="2">
        <f t="shared" si="19"/>
        <v>5</v>
      </c>
      <c r="AY8" s="2">
        <f t="shared" si="20"/>
        <v>5</v>
      </c>
      <c r="AZ8" s="2">
        <f t="shared" si="21"/>
        <v>5</v>
      </c>
    </row>
    <row r="9" spans="1:52" x14ac:dyDescent="0.25">
      <c r="A9" s="6">
        <f>AL9</f>
        <v>6</v>
      </c>
      <c r="B9" s="13">
        <f t="shared" si="0"/>
        <v>1.155092592592577E-2</v>
      </c>
      <c r="C9" s="2" t="s">
        <v>15</v>
      </c>
      <c r="D9" s="2" t="s">
        <v>12</v>
      </c>
      <c r="E9" s="2" t="s">
        <v>85</v>
      </c>
      <c r="F9" s="6"/>
      <c r="G9" s="3">
        <v>6.5972222222221433E-4</v>
      </c>
      <c r="H9" s="9">
        <f t="shared" si="1"/>
        <v>11</v>
      </c>
      <c r="I9" s="3">
        <f>G9</f>
        <v>6.5972222222221433E-4</v>
      </c>
      <c r="J9" s="3">
        <v>1.3773148148148451E-3</v>
      </c>
      <c r="K9" s="9">
        <f t="shared" si="2"/>
        <v>21</v>
      </c>
      <c r="L9" s="3">
        <f>J9+I9</f>
        <v>2.0370370370370594E-3</v>
      </c>
      <c r="M9" s="3">
        <v>7.8703703703697503E-4</v>
      </c>
      <c r="N9" s="9">
        <f t="shared" si="3"/>
        <v>9</v>
      </c>
      <c r="O9" s="3">
        <f>M9+L9</f>
        <v>2.8240740740740344E-3</v>
      </c>
      <c r="P9" s="3">
        <v>1.0532407407406463E-3</v>
      </c>
      <c r="Q9" s="9">
        <f t="shared" si="4"/>
        <v>3</v>
      </c>
      <c r="R9" s="3">
        <f>P9+O9</f>
        <v>3.8773148148146808E-3</v>
      </c>
      <c r="S9" s="3">
        <v>6.8287037037029208E-4</v>
      </c>
      <c r="T9" s="9">
        <f t="shared" si="5"/>
        <v>3</v>
      </c>
      <c r="U9" s="3">
        <f>S9+R9</f>
        <v>4.5601851851849728E-3</v>
      </c>
      <c r="V9" s="3">
        <v>9.8379629629630205E-4</v>
      </c>
      <c r="W9" s="9">
        <f t="shared" si="6"/>
        <v>10</v>
      </c>
      <c r="X9" s="3">
        <f>V9+U9</f>
        <v>5.5439814814812749E-3</v>
      </c>
      <c r="Y9" s="3">
        <v>2.4305555555556024E-3</v>
      </c>
      <c r="Z9" s="9">
        <f t="shared" si="7"/>
        <v>8</v>
      </c>
      <c r="AA9" s="3">
        <f>Y9+X9</f>
        <v>7.9745370370368773E-3</v>
      </c>
      <c r="AB9" s="3">
        <v>4.5138888888884843E-4</v>
      </c>
      <c r="AC9" s="9">
        <f t="shared" si="8"/>
        <v>6</v>
      </c>
      <c r="AD9" s="3">
        <f>AB9+AA9</f>
        <v>8.4259259259257258E-3</v>
      </c>
      <c r="AE9" s="3">
        <v>1.284722222222201E-3</v>
      </c>
      <c r="AF9" s="9">
        <f t="shared" si="9"/>
        <v>8</v>
      </c>
      <c r="AG9" s="3">
        <f>AE9+AD9</f>
        <v>9.7106481481479268E-3</v>
      </c>
      <c r="AH9" s="3">
        <v>1.8402777777778434E-3</v>
      </c>
      <c r="AI9" s="9">
        <f t="shared" si="10"/>
        <v>5</v>
      </c>
      <c r="AJ9" s="3">
        <f>AH9+AG9</f>
        <v>1.155092592592577E-2</v>
      </c>
      <c r="AK9" s="3">
        <f>AJ9</f>
        <v>1.155092592592577E-2</v>
      </c>
      <c r="AL9" s="6">
        <f>RANK(AK9,$AK$4:$AK$47,1)</f>
        <v>6</v>
      </c>
      <c r="AM9" s="4">
        <f t="shared" si="22"/>
        <v>0.10765815760261521</v>
      </c>
      <c r="AN9" s="4">
        <f t="shared" si="23"/>
        <v>2.8865979381439866E-2</v>
      </c>
      <c r="AP9" s="2" t="str">
        <f t="shared" si="11"/>
        <v>Guðni Alexandersson Bridd</v>
      </c>
      <c r="AQ9" s="2">
        <f t="shared" si="12"/>
        <v>11</v>
      </c>
      <c r="AR9" s="2">
        <f t="shared" si="13"/>
        <v>18</v>
      </c>
      <c r="AS9" s="2">
        <f t="shared" si="14"/>
        <v>15</v>
      </c>
      <c r="AT9" s="2">
        <f t="shared" si="15"/>
        <v>12</v>
      </c>
      <c r="AU9" s="2">
        <f t="shared" si="16"/>
        <v>8</v>
      </c>
      <c r="AV9" s="2">
        <f t="shared" si="17"/>
        <v>7</v>
      </c>
      <c r="AW9" s="2">
        <f t="shared" si="18"/>
        <v>9</v>
      </c>
      <c r="AX9" s="2">
        <f t="shared" si="19"/>
        <v>9</v>
      </c>
      <c r="AY9" s="2">
        <f t="shared" si="20"/>
        <v>9</v>
      </c>
      <c r="AZ9" s="2">
        <f t="shared" si="21"/>
        <v>6</v>
      </c>
    </row>
    <row r="10" spans="1:52" x14ac:dyDescent="0.25">
      <c r="A10" s="6">
        <f>AL10</f>
        <v>7</v>
      </c>
      <c r="B10" s="13">
        <f t="shared" si="0"/>
        <v>1.1574074074073959E-2</v>
      </c>
      <c r="C10" s="2" t="s">
        <v>49</v>
      </c>
      <c r="D10" s="2" t="s">
        <v>4</v>
      </c>
      <c r="E10" s="2" t="s">
        <v>85</v>
      </c>
      <c r="F10" s="6"/>
      <c r="G10" s="3">
        <v>5.9027777777775903E-4</v>
      </c>
      <c r="H10" s="9">
        <f t="shared" si="1"/>
        <v>2</v>
      </c>
      <c r="I10" s="3">
        <f>G10</f>
        <v>5.9027777777775903E-4</v>
      </c>
      <c r="J10" s="3">
        <v>1.2615740740740677E-3</v>
      </c>
      <c r="K10" s="9">
        <f t="shared" si="2"/>
        <v>13</v>
      </c>
      <c r="L10" s="3">
        <f>J10+I10</f>
        <v>1.8518518518518268E-3</v>
      </c>
      <c r="M10" s="3">
        <v>8.3333333333329707E-4</v>
      </c>
      <c r="N10" s="9">
        <f t="shared" si="3"/>
        <v>17</v>
      </c>
      <c r="O10" s="3">
        <f>M10+L10</f>
        <v>2.6851851851851238E-3</v>
      </c>
      <c r="P10" s="3">
        <v>1.1342592592592515E-3</v>
      </c>
      <c r="Q10" s="9">
        <f t="shared" si="4"/>
        <v>6</v>
      </c>
      <c r="R10" s="3">
        <f>P10+O10</f>
        <v>3.8194444444443754E-3</v>
      </c>
      <c r="S10" s="3">
        <v>7.1759259259263075E-4</v>
      </c>
      <c r="T10" s="9">
        <f t="shared" si="5"/>
        <v>5</v>
      </c>
      <c r="U10" s="3">
        <f>S10+R10</f>
        <v>4.5370370370370061E-3</v>
      </c>
      <c r="V10" s="3">
        <v>9.7222222222215215E-4</v>
      </c>
      <c r="W10" s="9">
        <f t="shared" si="6"/>
        <v>8</v>
      </c>
      <c r="X10" s="3">
        <f>V10+U10</f>
        <v>5.5092592592591583E-3</v>
      </c>
      <c r="Y10" s="3">
        <v>2.4074074074074137E-3</v>
      </c>
      <c r="Z10" s="9">
        <f t="shared" si="7"/>
        <v>7</v>
      </c>
      <c r="AA10" s="3">
        <f>Y10+X10</f>
        <v>7.9166666666665719E-3</v>
      </c>
      <c r="AB10" s="3">
        <v>4.3981481481480955E-4</v>
      </c>
      <c r="AC10" s="9">
        <f t="shared" si="8"/>
        <v>4</v>
      </c>
      <c r="AD10" s="3">
        <f>AB10+AA10</f>
        <v>8.3564814814813815E-3</v>
      </c>
      <c r="AE10" s="3">
        <v>1.2615740740741233E-3</v>
      </c>
      <c r="AF10" s="9">
        <f t="shared" si="9"/>
        <v>7</v>
      </c>
      <c r="AG10" s="3">
        <f>AE10+AD10</f>
        <v>9.6180555555555047E-3</v>
      </c>
      <c r="AH10" s="3">
        <v>1.9560185185184542E-3</v>
      </c>
      <c r="AI10" s="9">
        <f t="shared" si="10"/>
        <v>6</v>
      </c>
      <c r="AJ10" s="3">
        <f>AH10+AG10</f>
        <v>1.1574074074073959E-2</v>
      </c>
      <c r="AK10" s="3">
        <f>AJ10</f>
        <v>1.1574074074073959E-2</v>
      </c>
      <c r="AL10" s="6">
        <f>RANK(AK10,$AK$4:$AK$47,1)</f>
        <v>7</v>
      </c>
      <c r="AM10" s="4">
        <f t="shared" si="22"/>
        <v>0.10987791342947806</v>
      </c>
      <c r="AN10" s="4">
        <f t="shared" si="23"/>
        <v>2.0040080160355078E-3</v>
      </c>
      <c r="AP10" s="2" t="str">
        <f t="shared" si="11"/>
        <v>Brynjar Þór Bragason</v>
      </c>
      <c r="AQ10" s="2">
        <f t="shared" si="12"/>
        <v>2</v>
      </c>
      <c r="AR10" s="2">
        <f t="shared" si="13"/>
        <v>7</v>
      </c>
      <c r="AS10" s="2">
        <f t="shared" si="14"/>
        <v>10</v>
      </c>
      <c r="AT10" s="2">
        <f t="shared" si="15"/>
        <v>9</v>
      </c>
      <c r="AU10" s="2">
        <f t="shared" si="16"/>
        <v>7</v>
      </c>
      <c r="AV10" s="2">
        <f t="shared" si="17"/>
        <v>5</v>
      </c>
      <c r="AW10" s="2">
        <f t="shared" si="18"/>
        <v>7</v>
      </c>
      <c r="AX10" s="2">
        <f t="shared" si="19"/>
        <v>6</v>
      </c>
      <c r="AY10" s="2">
        <f t="shared" si="20"/>
        <v>6</v>
      </c>
      <c r="AZ10" s="2">
        <f t="shared" si="21"/>
        <v>7</v>
      </c>
    </row>
    <row r="11" spans="1:52" x14ac:dyDescent="0.25">
      <c r="A11" s="6">
        <f>AL11</f>
        <v>8</v>
      </c>
      <c r="B11" s="13">
        <f t="shared" si="0"/>
        <v>1.1666666666666603E-2</v>
      </c>
      <c r="C11" s="2" t="s">
        <v>45</v>
      </c>
      <c r="D11" s="2" t="s">
        <v>8</v>
      </c>
      <c r="E11" s="2" t="s">
        <v>85</v>
      </c>
      <c r="F11" s="6"/>
      <c r="G11" s="3">
        <v>6.4814814814817545E-4</v>
      </c>
      <c r="H11" s="9">
        <f t="shared" si="1"/>
        <v>9</v>
      </c>
      <c r="I11" s="3">
        <f>G11</f>
        <v>6.4814814814817545E-4</v>
      </c>
      <c r="J11" s="3">
        <v>1.2499999999999734E-3</v>
      </c>
      <c r="K11" s="9">
        <f t="shared" si="2"/>
        <v>12</v>
      </c>
      <c r="L11" s="3">
        <f>J11+I11</f>
        <v>1.8981481481481488E-3</v>
      </c>
      <c r="M11" s="3">
        <v>7.9861111111112493E-4</v>
      </c>
      <c r="N11" s="9">
        <f t="shared" si="3"/>
        <v>11</v>
      </c>
      <c r="O11" s="3">
        <f>M11+L11</f>
        <v>2.6967592592592737E-3</v>
      </c>
      <c r="P11" s="3">
        <v>1.0300925925925686E-3</v>
      </c>
      <c r="Q11" s="9">
        <f t="shared" si="4"/>
        <v>2</v>
      </c>
      <c r="R11" s="3">
        <f>P11+O11</f>
        <v>3.7268518518518423E-3</v>
      </c>
      <c r="S11" s="3">
        <v>7.407407407407085E-4</v>
      </c>
      <c r="T11" s="9">
        <f t="shared" si="5"/>
        <v>6</v>
      </c>
      <c r="U11" s="3">
        <f>S11+R11</f>
        <v>4.4675925925925508E-3</v>
      </c>
      <c r="V11" s="3">
        <v>1.0416666666666075E-3</v>
      </c>
      <c r="W11" s="9">
        <f t="shared" si="6"/>
        <v>16</v>
      </c>
      <c r="X11" s="3">
        <f>V11+U11</f>
        <v>5.5092592592591583E-3</v>
      </c>
      <c r="Y11" s="3">
        <v>2.5115740740740966E-3</v>
      </c>
      <c r="Z11" s="9">
        <f t="shared" si="7"/>
        <v>11</v>
      </c>
      <c r="AA11" s="3">
        <f>Y11+X11</f>
        <v>8.0208333333332549E-3</v>
      </c>
      <c r="AB11" s="3">
        <v>4.6296296296299833E-4</v>
      </c>
      <c r="AC11" s="9">
        <f t="shared" si="8"/>
        <v>7</v>
      </c>
      <c r="AD11" s="3">
        <f>AB11+AA11</f>
        <v>8.4837962962962532E-3</v>
      </c>
      <c r="AE11" s="3">
        <v>1.2268518518517846E-3</v>
      </c>
      <c r="AF11" s="9">
        <f t="shared" si="9"/>
        <v>5</v>
      </c>
      <c r="AG11" s="3">
        <f>AE11+AD11</f>
        <v>9.7106481481480378E-3</v>
      </c>
      <c r="AH11" s="3">
        <v>1.9560185185185652E-3</v>
      </c>
      <c r="AI11" s="9">
        <f t="shared" si="10"/>
        <v>7</v>
      </c>
      <c r="AJ11" s="3">
        <f>AH11+AG11</f>
        <v>1.1666666666666603E-2</v>
      </c>
      <c r="AK11" s="3">
        <f>AJ11</f>
        <v>1.1666666666666603E-2</v>
      </c>
      <c r="AL11" s="6">
        <f>RANK(AK11,$AK$4:$AK$47,1)</f>
        <v>8</v>
      </c>
      <c r="AM11" s="4">
        <f t="shared" si="22"/>
        <v>0.11875693673691878</v>
      </c>
      <c r="AN11" s="4">
        <f t="shared" si="23"/>
        <v>8.000000000004448E-3</v>
      </c>
      <c r="AP11" s="2" t="str">
        <f t="shared" si="11"/>
        <v>Jónas Stefánsson</v>
      </c>
      <c r="AQ11" s="2">
        <f t="shared" si="12"/>
        <v>9</v>
      </c>
      <c r="AR11" s="2">
        <f t="shared" si="13"/>
        <v>11</v>
      </c>
      <c r="AS11" s="2">
        <f t="shared" si="14"/>
        <v>11</v>
      </c>
      <c r="AT11" s="2">
        <f t="shared" si="15"/>
        <v>5</v>
      </c>
      <c r="AU11" s="2">
        <f t="shared" si="16"/>
        <v>5</v>
      </c>
      <c r="AV11" s="2">
        <f t="shared" si="17"/>
        <v>5</v>
      </c>
      <c r="AW11" s="2">
        <f t="shared" si="18"/>
        <v>10</v>
      </c>
      <c r="AX11" s="2">
        <f t="shared" si="19"/>
        <v>10</v>
      </c>
      <c r="AY11" s="2">
        <f t="shared" si="20"/>
        <v>10</v>
      </c>
      <c r="AZ11" s="2">
        <f t="shared" si="21"/>
        <v>8</v>
      </c>
    </row>
    <row r="12" spans="1:52" x14ac:dyDescent="0.25">
      <c r="A12" s="6">
        <f>AL12</f>
        <v>9</v>
      </c>
      <c r="B12" s="13">
        <f t="shared" si="0"/>
        <v>1.1678240740740753E-2</v>
      </c>
      <c r="C12" s="2" t="s">
        <v>30</v>
      </c>
      <c r="D12" s="2" t="s">
        <v>12</v>
      </c>
      <c r="E12" s="2" t="s">
        <v>85</v>
      </c>
      <c r="F12" s="6"/>
      <c r="G12" s="3">
        <v>6.712962962962532E-4</v>
      </c>
      <c r="H12" s="9">
        <f t="shared" si="1"/>
        <v>13</v>
      </c>
      <c r="I12" s="3">
        <f>G12</f>
        <v>6.712962962962532E-4</v>
      </c>
      <c r="J12" s="3">
        <v>1.1574074074074403E-3</v>
      </c>
      <c r="K12" s="9">
        <f t="shared" si="2"/>
        <v>4</v>
      </c>
      <c r="L12" s="3">
        <f>J12+I12</f>
        <v>1.8287037037036935E-3</v>
      </c>
      <c r="M12" s="3">
        <v>7.9861111111112493E-4</v>
      </c>
      <c r="N12" s="9">
        <f t="shared" si="3"/>
        <v>11</v>
      </c>
      <c r="O12" s="3">
        <f>M12+L12</f>
        <v>2.6273148148148184E-3</v>
      </c>
      <c r="P12" s="3">
        <v>1.2037037037037068E-3</v>
      </c>
      <c r="Q12" s="9">
        <f t="shared" si="4"/>
        <v>11</v>
      </c>
      <c r="R12" s="3">
        <f>P12+O12</f>
        <v>3.8310185185185253E-3</v>
      </c>
      <c r="S12" s="3">
        <v>7.7546296296293615E-4</v>
      </c>
      <c r="T12" s="9">
        <f t="shared" si="5"/>
        <v>8</v>
      </c>
      <c r="U12" s="3">
        <f>S12+R12</f>
        <v>4.6064814814814614E-3</v>
      </c>
      <c r="V12" s="3">
        <v>9.490740740740744E-4</v>
      </c>
      <c r="W12" s="9">
        <f t="shared" si="6"/>
        <v>5</v>
      </c>
      <c r="X12" s="3">
        <f>V12+U12</f>
        <v>5.5555555555555358E-3</v>
      </c>
      <c r="Y12" s="3">
        <v>2.3842592592592249E-3</v>
      </c>
      <c r="Z12" s="9">
        <f t="shared" si="7"/>
        <v>6</v>
      </c>
      <c r="AA12" s="3">
        <f>Y12+X12</f>
        <v>7.9398148148147607E-3</v>
      </c>
      <c r="AB12" s="3">
        <v>4.3981481481480955E-4</v>
      </c>
      <c r="AC12" s="9">
        <f t="shared" si="8"/>
        <v>4</v>
      </c>
      <c r="AD12" s="3">
        <f>AB12+AA12</f>
        <v>8.3796296296295703E-3</v>
      </c>
      <c r="AE12" s="3">
        <v>1.2962962962963509E-3</v>
      </c>
      <c r="AF12" s="9">
        <f t="shared" si="9"/>
        <v>11</v>
      </c>
      <c r="AG12" s="3">
        <f>AE12+AD12</f>
        <v>9.6759259259259212E-3</v>
      </c>
      <c r="AH12" s="3">
        <v>2.0023148148148318E-3</v>
      </c>
      <c r="AI12" s="9">
        <f t="shared" si="10"/>
        <v>9</v>
      </c>
      <c r="AJ12" s="3">
        <f>AH12+AG12</f>
        <v>1.1678240740740753E-2</v>
      </c>
      <c r="AK12" s="3">
        <f>AJ12</f>
        <v>1.1678240740740753E-2</v>
      </c>
      <c r="AL12" s="6">
        <f>RANK(AK12,$AK$4:$AK$47,1)</f>
        <v>9</v>
      </c>
      <c r="AM12" s="4">
        <f t="shared" si="22"/>
        <v>0.11986681465035565</v>
      </c>
      <c r="AN12" s="4">
        <f t="shared" si="23"/>
        <v>9.9206349206992783E-4</v>
      </c>
      <c r="AP12" s="2" t="str">
        <f t="shared" si="11"/>
        <v>Davíð Þór Sigurðsson</v>
      </c>
      <c r="AQ12" s="2">
        <f t="shared" si="12"/>
        <v>13</v>
      </c>
      <c r="AR12" s="2">
        <f t="shared" si="13"/>
        <v>6</v>
      </c>
      <c r="AS12" s="2">
        <f t="shared" si="14"/>
        <v>8</v>
      </c>
      <c r="AT12" s="2">
        <f t="shared" si="15"/>
        <v>11</v>
      </c>
      <c r="AU12" s="2">
        <f t="shared" si="16"/>
        <v>9</v>
      </c>
      <c r="AV12" s="2">
        <f t="shared" si="17"/>
        <v>9</v>
      </c>
      <c r="AW12" s="2">
        <f t="shared" si="18"/>
        <v>8</v>
      </c>
      <c r="AX12" s="2">
        <f t="shared" si="19"/>
        <v>8</v>
      </c>
      <c r="AY12" s="2">
        <f t="shared" si="20"/>
        <v>8</v>
      </c>
      <c r="AZ12" s="2">
        <f t="shared" si="21"/>
        <v>9</v>
      </c>
    </row>
    <row r="13" spans="1:52" x14ac:dyDescent="0.25">
      <c r="A13" s="6">
        <f>AL13</f>
        <v>10</v>
      </c>
      <c r="B13" s="13">
        <f t="shared" si="0"/>
        <v>1.2025462962962974E-2</v>
      </c>
      <c r="C13" s="2" t="s">
        <v>41</v>
      </c>
      <c r="D13" s="2" t="s">
        <v>12</v>
      </c>
      <c r="E13" s="2" t="s">
        <v>85</v>
      </c>
      <c r="F13" s="6"/>
      <c r="G13" s="3">
        <v>6.134259259259478E-4</v>
      </c>
      <c r="H13" s="9">
        <f t="shared" si="1"/>
        <v>6</v>
      </c>
      <c r="I13" s="3">
        <f>G13</f>
        <v>6.134259259259478E-4</v>
      </c>
      <c r="J13" s="3">
        <v>1.1458333333333459E-3</v>
      </c>
      <c r="K13" s="9">
        <f t="shared" si="2"/>
        <v>3</v>
      </c>
      <c r="L13" s="3">
        <f>J13+I13</f>
        <v>1.7592592592592937E-3</v>
      </c>
      <c r="M13" s="3">
        <v>7.0601851851848085E-4</v>
      </c>
      <c r="N13" s="9">
        <f t="shared" si="3"/>
        <v>3</v>
      </c>
      <c r="O13" s="3">
        <f>M13+L13</f>
        <v>2.4652777777777746E-3</v>
      </c>
      <c r="P13" s="3">
        <v>1.3541666666666563E-3</v>
      </c>
      <c r="Q13" s="9">
        <f t="shared" si="4"/>
        <v>15</v>
      </c>
      <c r="R13" s="3">
        <f>P13+O13</f>
        <v>3.8194444444444309E-3</v>
      </c>
      <c r="S13" s="3">
        <v>9.7222222222226318E-4</v>
      </c>
      <c r="T13" s="9">
        <f t="shared" si="5"/>
        <v>20</v>
      </c>
      <c r="U13" s="3">
        <f>S13+R13</f>
        <v>4.7916666666666941E-3</v>
      </c>
      <c r="V13" s="3">
        <v>9.606481481482243E-4</v>
      </c>
      <c r="W13" s="9">
        <f t="shared" si="6"/>
        <v>7</v>
      </c>
      <c r="X13" s="3">
        <f>V13+U13</f>
        <v>5.7523148148149184E-3</v>
      </c>
      <c r="Y13" s="3">
        <v>2.4652777777777191E-3</v>
      </c>
      <c r="Z13" s="9">
        <f t="shared" si="7"/>
        <v>10</v>
      </c>
      <c r="AA13" s="3">
        <f>Y13+X13</f>
        <v>8.2175925925926374E-3</v>
      </c>
      <c r="AB13" s="3">
        <v>4.8611111111107608E-4</v>
      </c>
      <c r="AC13" s="9">
        <f t="shared" si="8"/>
        <v>14</v>
      </c>
      <c r="AD13" s="3">
        <f>AB13+AA13</f>
        <v>8.7037037037037135E-3</v>
      </c>
      <c r="AE13" s="3">
        <v>1.2962962962962399E-3</v>
      </c>
      <c r="AF13" s="9">
        <f t="shared" si="9"/>
        <v>10</v>
      </c>
      <c r="AG13" s="3">
        <f>AE13+AD13</f>
        <v>9.9999999999999534E-3</v>
      </c>
      <c r="AH13" s="3">
        <v>2.0254629629630205E-3</v>
      </c>
      <c r="AI13" s="9">
        <f t="shared" si="10"/>
        <v>10</v>
      </c>
      <c r="AJ13" s="3">
        <f>AH13+AG13</f>
        <v>1.2025462962962974E-2</v>
      </c>
      <c r="AK13" s="3">
        <f>AJ13</f>
        <v>1.2025462962962974E-2</v>
      </c>
      <c r="AL13" s="6">
        <f>RANK(AK13,$AK$4:$AK$47,1)</f>
        <v>10</v>
      </c>
      <c r="AM13" s="4">
        <f t="shared" si="22"/>
        <v>0.15316315205324016</v>
      </c>
      <c r="AN13" s="4">
        <f t="shared" si="23"/>
        <v>2.9732408325074289E-2</v>
      </c>
      <c r="AP13" s="2" t="str">
        <f t="shared" si="11"/>
        <v>Bjarki Bjarnason</v>
      </c>
      <c r="AQ13" s="2">
        <f t="shared" si="12"/>
        <v>6</v>
      </c>
      <c r="AR13" s="2">
        <f t="shared" si="13"/>
        <v>3</v>
      </c>
      <c r="AS13" s="2">
        <f t="shared" si="14"/>
        <v>3</v>
      </c>
      <c r="AT13" s="2">
        <f t="shared" si="15"/>
        <v>10</v>
      </c>
      <c r="AU13" s="2">
        <f t="shared" si="16"/>
        <v>12</v>
      </c>
      <c r="AV13" s="2">
        <f t="shared" si="17"/>
        <v>12</v>
      </c>
      <c r="AW13" s="2">
        <f t="shared" si="18"/>
        <v>11</v>
      </c>
      <c r="AX13" s="2">
        <f t="shared" si="19"/>
        <v>11</v>
      </c>
      <c r="AY13" s="2">
        <f t="shared" si="20"/>
        <v>11</v>
      </c>
      <c r="AZ13" s="2">
        <f t="shared" si="21"/>
        <v>10</v>
      </c>
    </row>
    <row r="14" spans="1:52" x14ac:dyDescent="0.25">
      <c r="A14" s="6">
        <f>AL14</f>
        <v>11</v>
      </c>
      <c r="B14" s="13">
        <f t="shared" si="0"/>
        <v>1.2337962962962856E-2</v>
      </c>
      <c r="C14" s="2" t="s">
        <v>27</v>
      </c>
      <c r="D14" s="2" t="s">
        <v>6</v>
      </c>
      <c r="E14" s="2" t="s">
        <v>85</v>
      </c>
      <c r="F14" s="6"/>
      <c r="G14" s="3">
        <v>6.5972222222221433E-4</v>
      </c>
      <c r="H14" s="9">
        <f t="shared" si="1"/>
        <v>11</v>
      </c>
      <c r="I14" s="3">
        <f>G14</f>
        <v>6.5972222222221433E-4</v>
      </c>
      <c r="J14" s="3">
        <v>1.1921296296296124E-3</v>
      </c>
      <c r="K14" s="9">
        <f t="shared" si="2"/>
        <v>6</v>
      </c>
      <c r="L14" s="3">
        <f>J14+I14</f>
        <v>1.8518518518518268E-3</v>
      </c>
      <c r="M14" s="3">
        <v>7.1759259259257524E-4</v>
      </c>
      <c r="N14" s="9">
        <f t="shared" si="3"/>
        <v>5</v>
      </c>
      <c r="O14" s="3">
        <f>M14+L14</f>
        <v>2.569444444444402E-3</v>
      </c>
      <c r="P14" s="3">
        <v>1.2268518518518956E-3</v>
      </c>
      <c r="Q14" s="9">
        <f t="shared" si="4"/>
        <v>12</v>
      </c>
      <c r="R14" s="3">
        <f>P14+O14</f>
        <v>3.7962962962962976E-3</v>
      </c>
      <c r="S14" s="3">
        <v>8.1018518518527483E-4</v>
      </c>
      <c r="T14" s="9">
        <f t="shared" si="5"/>
        <v>11</v>
      </c>
      <c r="U14" s="3">
        <f>S14+R14</f>
        <v>4.6064814814815724E-3</v>
      </c>
      <c r="V14" s="3">
        <v>9.6064814814811328E-4</v>
      </c>
      <c r="W14" s="9">
        <f t="shared" si="6"/>
        <v>6</v>
      </c>
      <c r="X14" s="3">
        <f>V14+U14</f>
        <v>5.5671296296296857E-3</v>
      </c>
      <c r="Y14" s="3">
        <v>2.3148148148147696E-3</v>
      </c>
      <c r="Z14" s="9">
        <f t="shared" si="7"/>
        <v>5</v>
      </c>
      <c r="AA14" s="3">
        <f>Y14+X14</f>
        <v>7.8819444444444553E-3</v>
      </c>
      <c r="AB14" s="3">
        <v>4.745370370370372E-4</v>
      </c>
      <c r="AC14" s="9">
        <f t="shared" si="8"/>
        <v>10</v>
      </c>
      <c r="AD14" s="3">
        <f>AB14+AA14</f>
        <v>8.3564814814814925E-3</v>
      </c>
      <c r="AE14" s="3">
        <v>1.284722222222201E-3</v>
      </c>
      <c r="AF14" s="9">
        <f t="shared" si="9"/>
        <v>8</v>
      </c>
      <c r="AG14" s="3">
        <f>AE14+AD14</f>
        <v>9.6412037037036935E-3</v>
      </c>
      <c r="AH14" s="3">
        <v>2.6967592592591627E-3</v>
      </c>
      <c r="AI14" s="9">
        <f t="shared" si="10"/>
        <v>31</v>
      </c>
      <c r="AJ14" s="3">
        <f>AH14+AG14</f>
        <v>1.2337962962962856E-2</v>
      </c>
      <c r="AK14" s="3">
        <f>AJ14</f>
        <v>1.2337962962962856E-2</v>
      </c>
      <c r="AL14" s="6">
        <f>RANK(AK14,$AK$4:$AK$47,1)</f>
        <v>11</v>
      </c>
      <c r="AM14" s="4">
        <f t="shared" si="22"/>
        <v>0.18312985571582518</v>
      </c>
      <c r="AN14" s="4">
        <f t="shared" si="23"/>
        <v>2.5986525505283797E-2</v>
      </c>
      <c r="AP14" s="2" t="str">
        <f t="shared" si="11"/>
        <v>Óskar Ómarsson</v>
      </c>
      <c r="AQ14" s="2">
        <f t="shared" si="12"/>
        <v>11</v>
      </c>
      <c r="AR14" s="2">
        <f t="shared" si="13"/>
        <v>7</v>
      </c>
      <c r="AS14" s="2">
        <f t="shared" si="14"/>
        <v>5</v>
      </c>
      <c r="AT14" s="2">
        <f t="shared" si="15"/>
        <v>7</v>
      </c>
      <c r="AU14" s="2">
        <f t="shared" si="16"/>
        <v>10</v>
      </c>
      <c r="AV14" s="2">
        <f t="shared" si="17"/>
        <v>10</v>
      </c>
      <c r="AW14" s="2">
        <f t="shared" si="18"/>
        <v>6</v>
      </c>
      <c r="AX14" s="2">
        <f t="shared" si="19"/>
        <v>7</v>
      </c>
      <c r="AY14" s="2">
        <f t="shared" si="20"/>
        <v>7</v>
      </c>
      <c r="AZ14" s="2">
        <f t="shared" si="21"/>
        <v>11</v>
      </c>
    </row>
    <row r="15" spans="1:52" x14ac:dyDescent="0.25">
      <c r="A15" s="6">
        <f>AL15</f>
        <v>12</v>
      </c>
      <c r="B15" s="13">
        <f t="shared" si="0"/>
        <v>1.237268518518525E-2</v>
      </c>
      <c r="C15" s="2" t="s">
        <v>9</v>
      </c>
      <c r="D15" s="2" t="s">
        <v>6</v>
      </c>
      <c r="E15" s="2" t="s">
        <v>85</v>
      </c>
      <c r="F15" s="6"/>
      <c r="G15" s="3">
        <v>6.4814814814817545E-4</v>
      </c>
      <c r="H15" s="9">
        <f t="shared" si="1"/>
        <v>9</v>
      </c>
      <c r="I15" s="3">
        <f>G15</f>
        <v>6.4814814814817545E-4</v>
      </c>
      <c r="J15" s="3">
        <v>1.2268518518518956E-3</v>
      </c>
      <c r="K15" s="9">
        <f t="shared" si="2"/>
        <v>10</v>
      </c>
      <c r="L15" s="3">
        <f>J15+I15</f>
        <v>1.8750000000000711E-3</v>
      </c>
      <c r="M15" s="3">
        <v>7.6388888888884177E-4</v>
      </c>
      <c r="N15" s="9">
        <f t="shared" si="3"/>
        <v>6</v>
      </c>
      <c r="O15" s="3">
        <f>M15+L15</f>
        <v>2.6388888888889128E-3</v>
      </c>
      <c r="P15" s="3">
        <v>1.1689814814814792E-3</v>
      </c>
      <c r="Q15" s="9">
        <f t="shared" si="4"/>
        <v>7</v>
      </c>
      <c r="R15" s="3">
        <f>P15+O15</f>
        <v>3.807870370370392E-3</v>
      </c>
      <c r="S15" s="3">
        <v>8.2175925925920268E-4</v>
      </c>
      <c r="T15" s="9">
        <f t="shared" si="5"/>
        <v>12</v>
      </c>
      <c r="U15" s="3">
        <f>S15+R15</f>
        <v>4.6296296296295947E-3</v>
      </c>
      <c r="V15" s="3">
        <v>1.0185185185185297E-3</v>
      </c>
      <c r="W15" s="9">
        <f t="shared" si="6"/>
        <v>12</v>
      </c>
      <c r="X15" s="3">
        <f>V15+U15</f>
        <v>5.6481481481481244E-3</v>
      </c>
      <c r="Y15" s="3">
        <v>2.6504629629628962E-3</v>
      </c>
      <c r="Z15" s="9">
        <f t="shared" si="7"/>
        <v>13</v>
      </c>
      <c r="AA15" s="3">
        <f>Y15+X15</f>
        <v>8.2986111111110206E-3</v>
      </c>
      <c r="AB15" s="3">
        <v>4.745370370370372E-4</v>
      </c>
      <c r="AC15" s="9">
        <f t="shared" si="8"/>
        <v>10</v>
      </c>
      <c r="AD15" s="3">
        <f>AB15+AA15</f>
        <v>8.7731481481480578E-3</v>
      </c>
      <c r="AE15" s="3">
        <v>1.3194444444445397E-3</v>
      </c>
      <c r="AF15" s="9">
        <f t="shared" si="9"/>
        <v>12</v>
      </c>
      <c r="AG15" s="3">
        <f>AE15+AD15</f>
        <v>1.0092592592592597E-2</v>
      </c>
      <c r="AH15" s="3">
        <v>2.280092592592653E-3</v>
      </c>
      <c r="AI15" s="9">
        <f t="shared" si="10"/>
        <v>18</v>
      </c>
      <c r="AJ15" s="3">
        <f>AH15+AG15</f>
        <v>1.237268518518525E-2</v>
      </c>
      <c r="AK15" s="3">
        <f>AJ15</f>
        <v>1.237268518518525E-2</v>
      </c>
      <c r="AL15" s="6">
        <f>RANK(AK15,$AK$4:$AK$47,1)</f>
        <v>12</v>
      </c>
      <c r="AM15" s="4">
        <f t="shared" si="22"/>
        <v>0.18645948945613</v>
      </c>
      <c r="AN15" s="4">
        <f t="shared" si="23"/>
        <v>2.8142589118338446E-3</v>
      </c>
      <c r="AP15" s="2" t="str">
        <f t="shared" si="11"/>
        <v>Bergur Benediktsson</v>
      </c>
      <c r="AQ15" s="2">
        <f t="shared" si="12"/>
        <v>9</v>
      </c>
      <c r="AR15" s="2">
        <f t="shared" si="13"/>
        <v>10</v>
      </c>
      <c r="AS15" s="2">
        <f t="shared" si="14"/>
        <v>9</v>
      </c>
      <c r="AT15" s="2">
        <f t="shared" si="15"/>
        <v>8</v>
      </c>
      <c r="AU15" s="2">
        <f t="shared" si="16"/>
        <v>11</v>
      </c>
      <c r="AV15" s="2">
        <f t="shared" si="17"/>
        <v>11</v>
      </c>
      <c r="AW15" s="2">
        <f t="shared" si="18"/>
        <v>12</v>
      </c>
      <c r="AX15" s="2">
        <f t="shared" si="19"/>
        <v>12</v>
      </c>
      <c r="AY15" s="2">
        <f t="shared" si="20"/>
        <v>12</v>
      </c>
      <c r="AZ15" s="2">
        <f t="shared" si="21"/>
        <v>12</v>
      </c>
    </row>
    <row r="16" spans="1:52" x14ac:dyDescent="0.25">
      <c r="A16" s="6">
        <f>AL16</f>
        <v>13</v>
      </c>
      <c r="B16" s="13">
        <f t="shared" si="0"/>
        <v>1.2905092592592593E-2</v>
      </c>
      <c r="C16" s="2" t="s">
        <v>18</v>
      </c>
      <c r="D16" s="2" t="s">
        <v>6</v>
      </c>
      <c r="E16" s="2" t="s">
        <v>85</v>
      </c>
      <c r="F16" s="6"/>
      <c r="G16" s="3">
        <v>6.9444444444438647E-4</v>
      </c>
      <c r="H16" s="9">
        <f t="shared" si="1"/>
        <v>15</v>
      </c>
      <c r="I16" s="3">
        <f>G16</f>
        <v>6.9444444444438647E-4</v>
      </c>
      <c r="J16" s="3">
        <v>1.2962962962962954E-3</v>
      </c>
      <c r="K16" s="9">
        <f t="shared" si="2"/>
        <v>15</v>
      </c>
      <c r="L16" s="3">
        <f>J16+I16</f>
        <v>1.9907407407406819E-3</v>
      </c>
      <c r="M16" s="3">
        <v>8.5648148148148584E-4</v>
      </c>
      <c r="N16" s="9">
        <f t="shared" si="3"/>
        <v>21</v>
      </c>
      <c r="O16" s="3">
        <f>M16+L16</f>
        <v>2.8472222222221677E-3</v>
      </c>
      <c r="P16" s="3">
        <v>1.3773148148147341E-3</v>
      </c>
      <c r="Q16" s="9">
        <f t="shared" si="4"/>
        <v>16</v>
      </c>
      <c r="R16" s="3">
        <f>P16+O16</f>
        <v>4.2245370370369018E-3</v>
      </c>
      <c r="S16" s="3">
        <v>9.2592592592588563E-4</v>
      </c>
      <c r="T16" s="9">
        <f t="shared" si="5"/>
        <v>16</v>
      </c>
      <c r="U16" s="3">
        <f>S16+R16</f>
        <v>5.1504629629627874E-3</v>
      </c>
      <c r="V16" s="3">
        <v>1.0648148148149073E-3</v>
      </c>
      <c r="W16" s="9">
        <f t="shared" si="6"/>
        <v>19</v>
      </c>
      <c r="X16" s="3">
        <f>V16+U16</f>
        <v>6.2152777777776946E-3</v>
      </c>
      <c r="Y16" s="3">
        <v>2.673611111111196E-3</v>
      </c>
      <c r="Z16" s="9">
        <f t="shared" si="7"/>
        <v>14</v>
      </c>
      <c r="AA16" s="3">
        <f>Y16+X16</f>
        <v>8.8888888888888906E-3</v>
      </c>
      <c r="AB16" s="3">
        <v>5.2083333333330373E-4</v>
      </c>
      <c r="AC16" s="9">
        <f t="shared" si="8"/>
        <v>18</v>
      </c>
      <c r="AD16" s="3">
        <f>AB16+AA16</f>
        <v>9.4097222222221943E-3</v>
      </c>
      <c r="AE16" s="3">
        <v>1.4004629629629228E-3</v>
      </c>
      <c r="AF16" s="9">
        <f t="shared" si="9"/>
        <v>17</v>
      </c>
      <c r="AG16" s="3">
        <f>AE16+AD16</f>
        <v>1.0810185185185117E-2</v>
      </c>
      <c r="AH16" s="3">
        <v>2.0949074074074758E-3</v>
      </c>
      <c r="AI16" s="9">
        <f t="shared" si="10"/>
        <v>12</v>
      </c>
      <c r="AJ16" s="3">
        <f>AH16+AG16</f>
        <v>1.2905092592592593E-2</v>
      </c>
      <c r="AK16" s="3">
        <f>AJ16</f>
        <v>1.2905092592592593E-2</v>
      </c>
      <c r="AL16" s="6">
        <f>RANK(AK16,$AK$4:$AK$47,1)</f>
        <v>13</v>
      </c>
      <c r="AM16" s="4">
        <f t="shared" si="22"/>
        <v>0.23751387347388042</v>
      </c>
      <c r="AN16" s="4">
        <f t="shared" si="23"/>
        <v>4.3030869971930841E-2</v>
      </c>
      <c r="AP16" s="2" t="str">
        <f t="shared" si="11"/>
        <v>Lárus Árni Hermannsson</v>
      </c>
      <c r="AQ16" s="2">
        <f t="shared" si="12"/>
        <v>15</v>
      </c>
      <c r="AR16" s="2">
        <f t="shared" si="13"/>
        <v>15</v>
      </c>
      <c r="AS16" s="2">
        <f t="shared" si="14"/>
        <v>17</v>
      </c>
      <c r="AT16" s="2">
        <f t="shared" si="15"/>
        <v>14</v>
      </c>
      <c r="AU16" s="2">
        <f t="shared" si="16"/>
        <v>14</v>
      </c>
      <c r="AV16" s="2">
        <f t="shared" si="17"/>
        <v>14</v>
      </c>
      <c r="AW16" s="2">
        <f t="shared" si="18"/>
        <v>13</v>
      </c>
      <c r="AX16" s="2">
        <f t="shared" si="19"/>
        <v>13</v>
      </c>
      <c r="AY16" s="2">
        <f t="shared" si="20"/>
        <v>13</v>
      </c>
      <c r="AZ16" s="2">
        <f t="shared" si="21"/>
        <v>13</v>
      </c>
    </row>
    <row r="17" spans="1:52" x14ac:dyDescent="0.25">
      <c r="A17" s="6">
        <f>AL17</f>
        <v>14</v>
      </c>
      <c r="B17" s="13">
        <f t="shared" si="0"/>
        <v>1.3275462962962947E-2</v>
      </c>
      <c r="C17" s="2" t="s">
        <v>34</v>
      </c>
      <c r="D17" s="2" t="s">
        <v>6</v>
      </c>
      <c r="E17" s="2" t="s">
        <v>85</v>
      </c>
      <c r="F17" s="6"/>
      <c r="G17" s="3">
        <v>6.9444444444449749E-4</v>
      </c>
      <c r="H17" s="9">
        <f t="shared" si="1"/>
        <v>16</v>
      </c>
      <c r="I17" s="3">
        <f>G17</f>
        <v>6.9444444444449749E-4</v>
      </c>
      <c r="J17" s="3">
        <v>1.435185185185206E-3</v>
      </c>
      <c r="K17" s="9">
        <f t="shared" si="2"/>
        <v>23</v>
      </c>
      <c r="L17" s="3">
        <f>J17+I17</f>
        <v>2.1296296296297035E-3</v>
      </c>
      <c r="M17" s="3">
        <v>8.4490740740744696E-4</v>
      </c>
      <c r="N17" s="9">
        <f t="shared" si="3"/>
        <v>20</v>
      </c>
      <c r="O17" s="3">
        <f>M17+L17</f>
        <v>2.9745370370371504E-3</v>
      </c>
      <c r="P17" s="3">
        <v>1.1921296296295569E-3</v>
      </c>
      <c r="Q17" s="9">
        <f t="shared" si="4"/>
        <v>9</v>
      </c>
      <c r="R17" s="3">
        <f>P17+O17</f>
        <v>4.1666666666667074E-3</v>
      </c>
      <c r="S17" s="3">
        <v>7.9861111111112493E-4</v>
      </c>
      <c r="T17" s="9">
        <f t="shared" si="5"/>
        <v>10</v>
      </c>
      <c r="U17" s="3">
        <f>S17+R17</f>
        <v>4.9652777777778323E-3</v>
      </c>
      <c r="V17" s="3">
        <v>1.1689814814814792E-3</v>
      </c>
      <c r="W17" s="9">
        <f t="shared" si="6"/>
        <v>25</v>
      </c>
      <c r="X17" s="3">
        <f>V17+U17</f>
        <v>6.1342592592593115E-3</v>
      </c>
      <c r="Y17" s="3">
        <v>2.8935185185184897E-3</v>
      </c>
      <c r="Z17" s="9">
        <f t="shared" si="7"/>
        <v>21</v>
      </c>
      <c r="AA17" s="3">
        <f>Y17+X17</f>
        <v>9.0277777777778012E-3</v>
      </c>
      <c r="AB17" s="3">
        <v>4.7453703703692618E-4</v>
      </c>
      <c r="AC17" s="9">
        <f t="shared" si="8"/>
        <v>9</v>
      </c>
      <c r="AD17" s="3">
        <f>AB17+AA17</f>
        <v>9.5023148148147274E-3</v>
      </c>
      <c r="AE17" s="3">
        <v>1.4699074074074892E-3</v>
      </c>
      <c r="AF17" s="9">
        <f t="shared" si="9"/>
        <v>23</v>
      </c>
      <c r="AG17" s="3">
        <f>AE17+AD17</f>
        <v>1.0972222222222217E-2</v>
      </c>
      <c r="AH17" s="3">
        <v>2.3032407407407307E-3</v>
      </c>
      <c r="AI17" s="9">
        <f t="shared" si="10"/>
        <v>20</v>
      </c>
      <c r="AJ17" s="3">
        <f>AH17+AG17</f>
        <v>1.3275462962962947E-2</v>
      </c>
      <c r="AK17" s="3">
        <f>AJ17</f>
        <v>1.3275462962962947E-2</v>
      </c>
      <c r="AL17" s="6">
        <f>RANK(AK17,$AK$4:$AK$47,1)</f>
        <v>14</v>
      </c>
      <c r="AM17" s="4">
        <f t="shared" si="22"/>
        <v>0.27302996670362245</v>
      </c>
      <c r="AN17" s="4">
        <f t="shared" si="23"/>
        <v>2.8699551569505433E-2</v>
      </c>
      <c r="AP17" s="2" t="str">
        <f t="shared" si="11"/>
        <v>Sölvi Sig</v>
      </c>
      <c r="AQ17" s="2">
        <f t="shared" si="12"/>
        <v>16</v>
      </c>
      <c r="AR17" s="2">
        <f t="shared" si="13"/>
        <v>22</v>
      </c>
      <c r="AS17" s="2">
        <f t="shared" si="14"/>
        <v>20</v>
      </c>
      <c r="AT17" s="2">
        <f t="shared" si="15"/>
        <v>13</v>
      </c>
      <c r="AU17" s="2">
        <f t="shared" si="16"/>
        <v>13</v>
      </c>
      <c r="AV17" s="2">
        <f t="shared" si="17"/>
        <v>13</v>
      </c>
      <c r="AW17" s="2">
        <f t="shared" si="18"/>
        <v>14</v>
      </c>
      <c r="AX17" s="2">
        <f t="shared" si="19"/>
        <v>14</v>
      </c>
      <c r="AY17" s="2">
        <f t="shared" si="20"/>
        <v>14</v>
      </c>
      <c r="AZ17" s="2">
        <f t="shared" si="21"/>
        <v>14</v>
      </c>
    </row>
    <row r="18" spans="1:52" x14ac:dyDescent="0.25">
      <c r="A18" s="6">
        <f>AL18</f>
        <v>15</v>
      </c>
      <c r="B18" s="13">
        <f t="shared" si="0"/>
        <v>1.3564814814815085E-2</v>
      </c>
      <c r="C18" s="2" t="s">
        <v>13</v>
      </c>
      <c r="D18" s="2" t="s">
        <v>4</v>
      </c>
      <c r="E18" s="2" t="s">
        <v>85</v>
      </c>
      <c r="F18" s="6"/>
      <c r="G18" s="3">
        <v>7.4074074074076401E-4</v>
      </c>
      <c r="H18" s="9">
        <f t="shared" si="1"/>
        <v>22</v>
      </c>
      <c r="I18" s="3">
        <f>G18</f>
        <v>7.4074074074076401E-4</v>
      </c>
      <c r="J18" s="3">
        <v>1.2037037037037623E-3</v>
      </c>
      <c r="K18" s="9">
        <f t="shared" si="2"/>
        <v>9</v>
      </c>
      <c r="L18" s="3">
        <f>J18+I18</f>
        <v>1.9444444444445264E-3</v>
      </c>
      <c r="M18" s="3">
        <v>7.7546296296293615E-4</v>
      </c>
      <c r="N18" s="9">
        <f t="shared" si="3"/>
        <v>8</v>
      </c>
      <c r="O18" s="3">
        <f>M18+L18</f>
        <v>2.7199074074074625E-3</v>
      </c>
      <c r="P18" s="3">
        <v>1.585648148148211E-3</v>
      </c>
      <c r="Q18" s="9">
        <f t="shared" si="4"/>
        <v>23</v>
      </c>
      <c r="R18" s="3">
        <f>P18+O18</f>
        <v>4.3055555555556735E-3</v>
      </c>
      <c r="S18" s="3">
        <v>1.087962962962874E-3</v>
      </c>
      <c r="T18" s="9">
        <f t="shared" si="5"/>
        <v>25</v>
      </c>
      <c r="U18" s="3">
        <f>S18+R18</f>
        <v>5.3935185185185475E-3</v>
      </c>
      <c r="V18" s="3">
        <v>1.0300925925926796E-3</v>
      </c>
      <c r="W18" s="9">
        <f t="shared" si="6"/>
        <v>14</v>
      </c>
      <c r="X18" s="3">
        <f>V18+U18</f>
        <v>6.4236111111112271E-3</v>
      </c>
      <c r="Y18" s="3">
        <v>2.7546296296296902E-3</v>
      </c>
      <c r="Z18" s="9">
        <f t="shared" si="7"/>
        <v>16</v>
      </c>
      <c r="AA18" s="3">
        <f>Y18+X18</f>
        <v>9.1782407407409172E-3</v>
      </c>
      <c r="AB18" s="3">
        <v>5.439814814814925E-4</v>
      </c>
      <c r="AC18" s="9">
        <f t="shared" si="8"/>
        <v>24</v>
      </c>
      <c r="AD18" s="3">
        <f>AB18+AA18</f>
        <v>9.7222222222224097E-3</v>
      </c>
      <c r="AE18" s="3">
        <v>1.4351851851852615E-3</v>
      </c>
      <c r="AF18" s="9">
        <f t="shared" si="9"/>
        <v>19</v>
      </c>
      <c r="AG18" s="3">
        <f>AE18+AD18</f>
        <v>1.1157407407407671E-2</v>
      </c>
      <c r="AH18" s="3">
        <v>2.4074074074074137E-3</v>
      </c>
      <c r="AI18" s="9">
        <f t="shared" si="10"/>
        <v>25</v>
      </c>
      <c r="AJ18" s="3">
        <f>AH18+AG18</f>
        <v>1.3564814814815085E-2</v>
      </c>
      <c r="AK18" s="3">
        <f>AJ18</f>
        <v>1.3564814814815085E-2</v>
      </c>
      <c r="AL18" s="6">
        <f>RANK(AK18,$AK$4:$AK$47,1)</f>
        <v>15</v>
      </c>
      <c r="AM18" s="4">
        <f t="shared" si="22"/>
        <v>0.30077691453938704</v>
      </c>
      <c r="AN18" s="4">
        <f t="shared" si="23"/>
        <v>2.1795989537946481E-2</v>
      </c>
      <c r="AP18" s="2" t="str">
        <f t="shared" si="11"/>
        <v>Marteinn Sigurðsson</v>
      </c>
      <c r="AQ18" s="2">
        <f t="shared" si="12"/>
        <v>22</v>
      </c>
      <c r="AR18" s="2">
        <f t="shared" si="13"/>
        <v>14</v>
      </c>
      <c r="AS18" s="2">
        <f t="shared" si="14"/>
        <v>12</v>
      </c>
      <c r="AT18" s="2">
        <f t="shared" si="15"/>
        <v>15</v>
      </c>
      <c r="AU18" s="2">
        <f t="shared" si="16"/>
        <v>18</v>
      </c>
      <c r="AV18" s="2">
        <f t="shared" si="17"/>
        <v>17</v>
      </c>
      <c r="AW18" s="2">
        <f t="shared" si="18"/>
        <v>16</v>
      </c>
      <c r="AX18" s="2">
        <f t="shared" si="19"/>
        <v>16</v>
      </c>
      <c r="AY18" s="2">
        <f t="shared" si="20"/>
        <v>16</v>
      </c>
      <c r="AZ18" s="2">
        <f t="shared" si="21"/>
        <v>15</v>
      </c>
    </row>
    <row r="19" spans="1:52" x14ac:dyDescent="0.25">
      <c r="A19" s="6">
        <f>AL19</f>
        <v>16</v>
      </c>
      <c r="B19" s="13">
        <f t="shared" si="0"/>
        <v>1.3576388888889013E-2</v>
      </c>
      <c r="C19" s="2" t="s">
        <v>48</v>
      </c>
      <c r="D19" s="2" t="s">
        <v>4</v>
      </c>
      <c r="E19" s="2" t="s">
        <v>85</v>
      </c>
      <c r="F19" s="6"/>
      <c r="G19" s="3">
        <v>7.2916666666666963E-4</v>
      </c>
      <c r="H19" s="9">
        <f t="shared" si="1"/>
        <v>19</v>
      </c>
      <c r="I19" s="3">
        <f>G19</f>
        <v>7.2916666666666963E-4</v>
      </c>
      <c r="J19" s="3">
        <v>1.3541666666666563E-3</v>
      </c>
      <c r="K19" s="9">
        <f t="shared" si="2"/>
        <v>20</v>
      </c>
      <c r="L19" s="3">
        <f>J19+I19</f>
        <v>2.0833333333333259E-3</v>
      </c>
      <c r="M19" s="3">
        <v>9.3750000000003553E-4</v>
      </c>
      <c r="N19" s="9">
        <f t="shared" si="3"/>
        <v>30</v>
      </c>
      <c r="O19" s="3">
        <f>M19+L19</f>
        <v>3.0208333333333615E-3</v>
      </c>
      <c r="P19" s="3">
        <v>1.4120370370370727E-3</v>
      </c>
      <c r="Q19" s="9">
        <f t="shared" si="4"/>
        <v>17</v>
      </c>
      <c r="R19" s="3">
        <f>P19+O19</f>
        <v>4.4328703703704342E-3</v>
      </c>
      <c r="S19" s="3">
        <v>8.796296296296191E-4</v>
      </c>
      <c r="T19" s="9">
        <f t="shared" si="5"/>
        <v>14</v>
      </c>
      <c r="U19" s="3">
        <f>S19+R19</f>
        <v>5.3125000000000533E-3</v>
      </c>
      <c r="V19" s="3">
        <v>1.2152777777777457E-3</v>
      </c>
      <c r="W19" s="9">
        <f t="shared" si="6"/>
        <v>31</v>
      </c>
      <c r="X19" s="3">
        <f>V19+U19</f>
        <v>6.527777777777799E-3</v>
      </c>
      <c r="Y19" s="3">
        <v>2.7777777777777679E-3</v>
      </c>
      <c r="Z19" s="9">
        <f t="shared" si="7"/>
        <v>18</v>
      </c>
      <c r="AA19" s="3">
        <f>Y19+X19</f>
        <v>9.3055555555555669E-3</v>
      </c>
      <c r="AB19" s="3">
        <v>5.0925925925926485E-4</v>
      </c>
      <c r="AC19" s="9">
        <f t="shared" si="8"/>
        <v>17</v>
      </c>
      <c r="AD19" s="3">
        <f>AB19+AA19</f>
        <v>9.8148148148148318E-3</v>
      </c>
      <c r="AE19" s="3">
        <v>1.4467592592593004E-3</v>
      </c>
      <c r="AF19" s="9">
        <f t="shared" si="9"/>
        <v>20</v>
      </c>
      <c r="AG19" s="3">
        <f>AE19+AD19</f>
        <v>1.1261574074074132E-2</v>
      </c>
      <c r="AH19" s="3">
        <v>2.3148148148148806E-3</v>
      </c>
      <c r="AI19" s="9">
        <f t="shared" si="10"/>
        <v>21</v>
      </c>
      <c r="AJ19" s="3">
        <f>AH19+AG19</f>
        <v>1.3576388888889013E-2</v>
      </c>
      <c r="AK19" s="3">
        <f>AJ19</f>
        <v>1.3576388888889013E-2</v>
      </c>
      <c r="AL19" s="6">
        <f>RANK(AK19,$AK$4:$AK$47,1)</f>
        <v>16</v>
      </c>
      <c r="AM19" s="4">
        <f t="shared" si="22"/>
        <v>0.30188679245280259</v>
      </c>
      <c r="AN19" s="4">
        <f t="shared" si="23"/>
        <v>8.5324232080830065E-4</v>
      </c>
      <c r="AP19" s="2" t="str">
        <f t="shared" si="11"/>
        <v>Baldur Þór Davíðsson</v>
      </c>
      <c r="AQ19" s="2">
        <f t="shared" si="12"/>
        <v>19</v>
      </c>
      <c r="AR19" s="2">
        <f t="shared" si="13"/>
        <v>19</v>
      </c>
      <c r="AS19" s="2">
        <f t="shared" si="14"/>
        <v>21</v>
      </c>
      <c r="AT19" s="2">
        <f t="shared" si="15"/>
        <v>18</v>
      </c>
      <c r="AU19" s="2">
        <f t="shared" si="16"/>
        <v>16</v>
      </c>
      <c r="AV19" s="2">
        <f t="shared" si="17"/>
        <v>18</v>
      </c>
      <c r="AW19" s="2">
        <f t="shared" si="18"/>
        <v>17</v>
      </c>
      <c r="AX19" s="2">
        <f t="shared" si="19"/>
        <v>17</v>
      </c>
      <c r="AY19" s="2">
        <f t="shared" si="20"/>
        <v>17</v>
      </c>
      <c r="AZ19" s="2">
        <f t="shared" si="21"/>
        <v>16</v>
      </c>
    </row>
    <row r="20" spans="1:52" x14ac:dyDescent="0.25">
      <c r="A20" s="6">
        <f>AL20</f>
        <v>17</v>
      </c>
      <c r="B20" s="13">
        <f t="shared" si="0"/>
        <v>1.373842592592589E-2</v>
      </c>
      <c r="C20" s="2" t="s">
        <v>90</v>
      </c>
      <c r="D20" s="2" t="s">
        <v>4</v>
      </c>
      <c r="E20" s="2" t="s">
        <v>85</v>
      </c>
      <c r="F20" s="6"/>
      <c r="G20" s="3">
        <v>7.0601851851848085E-4</v>
      </c>
      <c r="H20" s="9">
        <f t="shared" si="1"/>
        <v>17</v>
      </c>
      <c r="I20" s="3">
        <f>G20</f>
        <v>7.0601851851848085E-4</v>
      </c>
      <c r="J20" s="3">
        <v>1.2962962962963509E-3</v>
      </c>
      <c r="K20" s="9">
        <f t="shared" si="2"/>
        <v>16</v>
      </c>
      <c r="L20" s="3">
        <f>J20+I20</f>
        <v>2.0023148148148318E-3</v>
      </c>
      <c r="M20" s="3">
        <v>8.4490740740739145E-4</v>
      </c>
      <c r="N20" s="9">
        <f t="shared" si="3"/>
        <v>19</v>
      </c>
      <c r="O20" s="3">
        <f>M20+L20</f>
        <v>2.8472222222222232E-3</v>
      </c>
      <c r="P20" s="3">
        <v>1.8287037037036935E-3</v>
      </c>
      <c r="Q20" s="9">
        <f t="shared" si="4"/>
        <v>27</v>
      </c>
      <c r="R20" s="3">
        <f>P20+O20</f>
        <v>4.6759259259259167E-3</v>
      </c>
      <c r="S20" s="3">
        <v>1.1805555555556291E-3</v>
      </c>
      <c r="T20" s="9">
        <f t="shared" si="5"/>
        <v>30</v>
      </c>
      <c r="U20" s="3">
        <f>S20+R20</f>
        <v>5.8564814814815458E-3</v>
      </c>
      <c r="V20" s="3">
        <v>1.0995370370370239E-3</v>
      </c>
      <c r="W20" s="9">
        <f t="shared" si="6"/>
        <v>20</v>
      </c>
      <c r="X20" s="3">
        <f>V20+U20</f>
        <v>6.9560185185185697E-3</v>
      </c>
      <c r="Y20" s="3">
        <v>2.6388888888888573E-3</v>
      </c>
      <c r="Z20" s="9">
        <f t="shared" si="7"/>
        <v>12</v>
      </c>
      <c r="AA20" s="3">
        <f>Y20+X20</f>
        <v>9.594907407407427E-3</v>
      </c>
      <c r="AB20" s="3">
        <v>5.3240740740745363E-4</v>
      </c>
      <c r="AC20" s="9">
        <f t="shared" si="8"/>
        <v>22</v>
      </c>
      <c r="AD20" s="3">
        <f>AB20+AA20</f>
        <v>1.0127314814814881E-2</v>
      </c>
      <c r="AE20" s="3">
        <v>1.4583333333332282E-3</v>
      </c>
      <c r="AF20" s="9">
        <f t="shared" si="9"/>
        <v>21</v>
      </c>
      <c r="AG20" s="3">
        <f>AE20+AD20</f>
        <v>1.1585648148148109E-2</v>
      </c>
      <c r="AH20" s="3">
        <v>2.1527777777777812E-3</v>
      </c>
      <c r="AI20" s="9">
        <f t="shared" si="10"/>
        <v>13</v>
      </c>
      <c r="AJ20" s="3">
        <f>AH20+AG20</f>
        <v>1.373842592592589E-2</v>
      </c>
      <c r="AK20" s="3">
        <f>AJ20</f>
        <v>1.373842592592589E-2</v>
      </c>
      <c r="AL20" s="6">
        <f>RANK(AK20,$AK$4:$AK$47,1)</f>
        <v>17</v>
      </c>
      <c r="AM20" s="4">
        <f t="shared" si="22"/>
        <v>0.3174250832408001</v>
      </c>
      <c r="AN20" s="4">
        <f t="shared" si="23"/>
        <v>1.1935208866143299E-2</v>
      </c>
      <c r="AP20" s="2" t="str">
        <f t="shared" si="11"/>
        <v>Böðvar Þórisson</v>
      </c>
      <c r="AQ20" s="2">
        <f t="shared" si="12"/>
        <v>17</v>
      </c>
      <c r="AR20" s="2">
        <f t="shared" si="13"/>
        <v>16</v>
      </c>
      <c r="AS20" s="2">
        <f t="shared" si="14"/>
        <v>18</v>
      </c>
      <c r="AT20" s="2">
        <f t="shared" si="15"/>
        <v>24</v>
      </c>
      <c r="AU20" s="2">
        <f t="shared" si="16"/>
        <v>23</v>
      </c>
      <c r="AV20" s="2">
        <f t="shared" si="17"/>
        <v>22</v>
      </c>
      <c r="AW20" s="2">
        <f t="shared" si="18"/>
        <v>19</v>
      </c>
      <c r="AX20" s="2">
        <f t="shared" si="19"/>
        <v>19</v>
      </c>
      <c r="AY20" s="2">
        <f t="shared" si="20"/>
        <v>18</v>
      </c>
      <c r="AZ20" s="2">
        <f t="shared" si="21"/>
        <v>17</v>
      </c>
    </row>
    <row r="21" spans="1:52" x14ac:dyDescent="0.25">
      <c r="A21" s="6">
        <f>AL21</f>
        <v>18</v>
      </c>
      <c r="B21" s="13">
        <f t="shared" si="0"/>
        <v>1.3877314814814801E-2</v>
      </c>
      <c r="C21" s="2" t="s">
        <v>44</v>
      </c>
      <c r="D21" s="2" t="s">
        <v>12</v>
      </c>
      <c r="E21" s="2" t="s">
        <v>85</v>
      </c>
      <c r="F21" s="6"/>
      <c r="G21" s="3">
        <v>8.2175925925925819E-4</v>
      </c>
      <c r="H21" s="9">
        <f t="shared" si="1"/>
        <v>29</v>
      </c>
      <c r="I21" s="3">
        <f>G21</f>
        <v>8.2175925925925819E-4</v>
      </c>
      <c r="J21" s="3">
        <v>1.481481481481417E-3</v>
      </c>
      <c r="K21" s="9">
        <f t="shared" si="2"/>
        <v>26</v>
      </c>
      <c r="L21" s="3">
        <f>J21+I21</f>
        <v>2.3032407407406752E-3</v>
      </c>
      <c r="M21" s="3">
        <v>9.490740740740744E-4</v>
      </c>
      <c r="N21" s="9">
        <f t="shared" si="3"/>
        <v>31</v>
      </c>
      <c r="O21" s="3">
        <f>M21+L21</f>
        <v>3.2523148148147496E-3</v>
      </c>
      <c r="P21" s="3">
        <v>1.3425925925925619E-3</v>
      </c>
      <c r="Q21" s="9">
        <f t="shared" si="4"/>
        <v>14</v>
      </c>
      <c r="R21" s="3">
        <f>P21+O21</f>
        <v>4.5949074074073115E-3</v>
      </c>
      <c r="S21" s="3">
        <v>9.6064814814811328E-4</v>
      </c>
      <c r="T21" s="9">
        <f t="shared" si="5"/>
        <v>18</v>
      </c>
      <c r="U21" s="3">
        <f>S21+R21</f>
        <v>5.5555555555554248E-3</v>
      </c>
      <c r="V21" s="3">
        <v>1.1805555555555181E-3</v>
      </c>
      <c r="W21" s="9">
        <f t="shared" si="6"/>
        <v>26</v>
      </c>
      <c r="X21" s="3">
        <f>V21+U21</f>
        <v>6.7361111111109429E-3</v>
      </c>
      <c r="Y21" s="3">
        <v>2.766203703703729E-3</v>
      </c>
      <c r="Z21" s="9">
        <f t="shared" si="7"/>
        <v>17</v>
      </c>
      <c r="AA21" s="3">
        <f>Y21+X21</f>
        <v>9.5023148148146719E-3</v>
      </c>
      <c r="AB21" s="3">
        <v>6.1342592592605882E-4</v>
      </c>
      <c r="AC21" s="9">
        <f t="shared" si="8"/>
        <v>37</v>
      </c>
      <c r="AD21" s="3">
        <f>AB21+AA21</f>
        <v>1.0115740740740731E-2</v>
      </c>
      <c r="AE21" s="3">
        <v>1.5046296296296058E-3</v>
      </c>
      <c r="AF21" s="9">
        <f t="shared" si="9"/>
        <v>25</v>
      </c>
      <c r="AG21" s="3">
        <f>AE21+AD21</f>
        <v>1.1620370370370336E-2</v>
      </c>
      <c r="AH21" s="3">
        <v>2.2569444444444642E-3</v>
      </c>
      <c r="AI21" s="9">
        <f t="shared" si="10"/>
        <v>17</v>
      </c>
      <c r="AJ21" s="3">
        <f>AH21+AG21</f>
        <v>1.3877314814814801E-2</v>
      </c>
      <c r="AK21" s="3">
        <f>AJ21</f>
        <v>1.3877314814814801E-2</v>
      </c>
      <c r="AL21" s="6">
        <f>RANK(AK21,$AK$4:$AK$47,1)</f>
        <v>18</v>
      </c>
      <c r="AM21" s="4">
        <f t="shared" si="22"/>
        <v>0.33074361820195608</v>
      </c>
      <c r="AN21" s="4">
        <f t="shared" si="23"/>
        <v>1.0109519797811162E-2</v>
      </c>
      <c r="AP21" s="2" t="str">
        <f t="shared" si="11"/>
        <v>Gunnar Örn Svavarsson</v>
      </c>
      <c r="AQ21" s="2">
        <f t="shared" si="12"/>
        <v>29</v>
      </c>
      <c r="AR21" s="2">
        <f t="shared" si="13"/>
        <v>26</v>
      </c>
      <c r="AS21" s="2">
        <f t="shared" si="14"/>
        <v>28</v>
      </c>
      <c r="AT21" s="2">
        <f t="shared" si="15"/>
        <v>21</v>
      </c>
      <c r="AU21" s="2">
        <f t="shared" si="16"/>
        <v>20</v>
      </c>
      <c r="AV21" s="2">
        <f t="shared" si="17"/>
        <v>20</v>
      </c>
      <c r="AW21" s="2">
        <f t="shared" si="18"/>
        <v>18</v>
      </c>
      <c r="AX21" s="2">
        <f t="shared" si="19"/>
        <v>18</v>
      </c>
      <c r="AY21" s="2">
        <f t="shared" si="20"/>
        <v>19</v>
      </c>
      <c r="AZ21" s="2">
        <f t="shared" si="21"/>
        <v>18</v>
      </c>
    </row>
    <row r="22" spans="1:52" x14ac:dyDescent="0.25">
      <c r="A22" s="12">
        <f>AL22</f>
        <v>19</v>
      </c>
      <c r="B22" s="18">
        <f t="shared" si="0"/>
        <v>1.4074074074074183E-2</v>
      </c>
      <c r="C22" s="11" t="s">
        <v>19</v>
      </c>
      <c r="D22" s="11" t="s">
        <v>12</v>
      </c>
      <c r="E22" s="11" t="s">
        <v>85</v>
      </c>
      <c r="F22" s="12">
        <v>1</v>
      </c>
      <c r="G22" s="3">
        <v>7.8703703703703054E-4</v>
      </c>
      <c r="H22" s="9">
        <f t="shared" si="1"/>
        <v>24</v>
      </c>
      <c r="I22" s="3">
        <f>G22</f>
        <v>7.8703703703703054E-4</v>
      </c>
      <c r="J22" s="3">
        <v>1.5856481481481555E-3</v>
      </c>
      <c r="K22" s="9">
        <f t="shared" si="2"/>
        <v>31</v>
      </c>
      <c r="L22" s="3">
        <f>J22+I22</f>
        <v>2.372685185185186E-3</v>
      </c>
      <c r="M22" s="3">
        <v>8.2175925925925819E-4</v>
      </c>
      <c r="N22" s="9">
        <f t="shared" si="3"/>
        <v>16</v>
      </c>
      <c r="O22" s="3">
        <f>M22+L22</f>
        <v>3.1944444444444442E-3</v>
      </c>
      <c r="P22" s="3">
        <v>1.4699074074073781E-3</v>
      </c>
      <c r="Q22" s="9">
        <f t="shared" si="4"/>
        <v>20</v>
      </c>
      <c r="R22" s="3">
        <f>P22+O22</f>
        <v>4.6643518518518223E-3</v>
      </c>
      <c r="S22" s="3">
        <v>1.2037037037038179E-3</v>
      </c>
      <c r="T22" s="9">
        <f t="shared" si="5"/>
        <v>32</v>
      </c>
      <c r="U22" s="3">
        <f>S22+R22</f>
        <v>5.8680555555556402E-3</v>
      </c>
      <c r="V22" s="3">
        <v>1.0995370370370239E-3</v>
      </c>
      <c r="W22" s="9">
        <f t="shared" si="6"/>
        <v>20</v>
      </c>
      <c r="X22" s="3">
        <f>V22+U22</f>
        <v>6.9675925925926641E-3</v>
      </c>
      <c r="Y22" s="3">
        <v>2.9513888888889062E-3</v>
      </c>
      <c r="Z22" s="9">
        <f t="shared" si="7"/>
        <v>24</v>
      </c>
      <c r="AA22" s="3">
        <f>Y22+X22</f>
        <v>9.9189814814815702E-3</v>
      </c>
      <c r="AB22" s="3">
        <v>5.3240740740745363E-4</v>
      </c>
      <c r="AC22" s="9">
        <f t="shared" si="8"/>
        <v>22</v>
      </c>
      <c r="AD22" s="3">
        <f>AB22+AA22</f>
        <v>1.0451388888889024E-2</v>
      </c>
      <c r="AE22" s="3">
        <v>1.388888888888884E-3</v>
      </c>
      <c r="AF22" s="9">
        <f t="shared" si="9"/>
        <v>16</v>
      </c>
      <c r="AG22" s="3">
        <f>AE22+AD22</f>
        <v>1.1840277777777908E-2</v>
      </c>
      <c r="AH22" s="3">
        <v>2.2337962962962754E-3</v>
      </c>
      <c r="AI22" s="9">
        <f t="shared" si="10"/>
        <v>15</v>
      </c>
      <c r="AJ22" s="3">
        <f>AH22+AG22</f>
        <v>1.4074074074074183E-2</v>
      </c>
      <c r="AK22" s="3">
        <f>AJ22</f>
        <v>1.4074074074074183E-2</v>
      </c>
      <c r="AL22" s="6">
        <f>RANK(AK22,$AK$4:$AK$47,1)</f>
        <v>19</v>
      </c>
      <c r="AM22" s="4">
        <f t="shared" si="22"/>
        <v>0.34961154273026929</v>
      </c>
      <c r="AN22" s="4">
        <f t="shared" si="23"/>
        <v>1.4178482068399223E-2</v>
      </c>
      <c r="AP22" s="2" t="str">
        <f t="shared" si="11"/>
        <v>Gunnhildur I. Georgsdótti</v>
      </c>
      <c r="AQ22" s="2">
        <f t="shared" si="12"/>
        <v>24</v>
      </c>
      <c r="AR22" s="2">
        <f t="shared" si="13"/>
        <v>29</v>
      </c>
      <c r="AS22" s="2">
        <f t="shared" si="14"/>
        <v>27</v>
      </c>
      <c r="AT22" s="2">
        <f t="shared" si="15"/>
        <v>23</v>
      </c>
      <c r="AU22" s="2">
        <f t="shared" si="16"/>
        <v>25</v>
      </c>
      <c r="AV22" s="2">
        <f t="shared" si="17"/>
        <v>23</v>
      </c>
      <c r="AW22" s="2">
        <f t="shared" si="18"/>
        <v>22</v>
      </c>
      <c r="AX22" s="2">
        <f t="shared" si="19"/>
        <v>23</v>
      </c>
      <c r="AY22" s="2">
        <f t="shared" si="20"/>
        <v>20</v>
      </c>
      <c r="AZ22" s="2">
        <f t="shared" si="21"/>
        <v>19</v>
      </c>
    </row>
    <row r="23" spans="1:52" x14ac:dyDescent="0.25">
      <c r="A23" s="6">
        <f>AL23</f>
        <v>20</v>
      </c>
      <c r="B23" s="13">
        <f t="shared" si="0"/>
        <v>1.4328703703703538E-2</v>
      </c>
      <c r="C23" s="2" t="s">
        <v>22</v>
      </c>
      <c r="D23" s="2" t="s">
        <v>4</v>
      </c>
      <c r="E23" s="2" t="s">
        <v>85</v>
      </c>
      <c r="F23" s="6"/>
      <c r="G23" s="3">
        <v>8.101851851851638E-4</v>
      </c>
      <c r="H23" s="9">
        <f t="shared" si="1"/>
        <v>27</v>
      </c>
      <c r="I23" s="3">
        <f>G23</f>
        <v>8.101851851851638E-4</v>
      </c>
      <c r="J23" s="3">
        <v>1.4236111111111116E-3</v>
      </c>
      <c r="K23" s="9">
        <f t="shared" si="2"/>
        <v>22</v>
      </c>
      <c r="L23" s="3">
        <f>J23+I23</f>
        <v>2.2337962962962754E-3</v>
      </c>
      <c r="M23" s="3">
        <v>8.796296296296191E-4</v>
      </c>
      <c r="N23" s="9">
        <f t="shared" si="3"/>
        <v>23</v>
      </c>
      <c r="O23" s="3">
        <f>M23+L23</f>
        <v>3.1134259259258945E-3</v>
      </c>
      <c r="P23" s="3">
        <v>1.8402777777777324E-3</v>
      </c>
      <c r="Q23" s="9">
        <f t="shared" si="4"/>
        <v>28</v>
      </c>
      <c r="R23" s="3">
        <f>P23+O23</f>
        <v>4.9537037037036269E-3</v>
      </c>
      <c r="S23" s="3">
        <v>1.0185185185185297E-3</v>
      </c>
      <c r="T23" s="9">
        <f t="shared" si="5"/>
        <v>23</v>
      </c>
      <c r="U23" s="3">
        <f>S23+R23</f>
        <v>5.9722222222221566E-3</v>
      </c>
      <c r="V23" s="3">
        <v>1.1458333333332904E-3</v>
      </c>
      <c r="W23" s="9">
        <f t="shared" si="6"/>
        <v>23</v>
      </c>
      <c r="X23" s="3">
        <f>V23+U23</f>
        <v>7.118055555555447E-3</v>
      </c>
      <c r="Y23" s="3">
        <v>2.8472222222222232E-3</v>
      </c>
      <c r="Z23" s="9">
        <f t="shared" si="7"/>
        <v>20</v>
      </c>
      <c r="AA23" s="3">
        <f>Y23+X23</f>
        <v>9.9652777777776702E-3</v>
      </c>
      <c r="AB23" s="3">
        <v>4.8611111111107608E-4</v>
      </c>
      <c r="AC23" s="9">
        <f t="shared" si="8"/>
        <v>14</v>
      </c>
      <c r="AD23" s="3">
        <f>AB23+AA23</f>
        <v>1.0451388888888746E-2</v>
      </c>
      <c r="AE23" s="3">
        <v>1.4699074074073781E-3</v>
      </c>
      <c r="AF23" s="9">
        <f t="shared" si="9"/>
        <v>22</v>
      </c>
      <c r="AG23" s="3">
        <f>AE23+AD23</f>
        <v>1.1921296296296124E-2</v>
      </c>
      <c r="AH23" s="3">
        <v>2.4074074074074137E-3</v>
      </c>
      <c r="AI23" s="9">
        <f t="shared" si="10"/>
        <v>25</v>
      </c>
      <c r="AJ23" s="3">
        <f>AH23+AG23</f>
        <v>1.4328703703703538E-2</v>
      </c>
      <c r="AK23" s="3">
        <f>AJ23</f>
        <v>1.4328703703703538E-2</v>
      </c>
      <c r="AL23" s="6">
        <f>RANK(AK23,$AK$4:$AK$47,1)</f>
        <v>20</v>
      </c>
      <c r="AM23" s="4">
        <f t="shared" si="22"/>
        <v>0.37402885682569154</v>
      </c>
      <c r="AN23" s="4">
        <f t="shared" si="23"/>
        <v>1.8092105263138203E-2</v>
      </c>
      <c r="AP23" s="2" t="str">
        <f t="shared" si="11"/>
        <v>Sveinn Sveinsson</v>
      </c>
      <c r="AQ23" s="2">
        <f t="shared" si="12"/>
        <v>27</v>
      </c>
      <c r="AR23" s="2">
        <f t="shared" si="13"/>
        <v>24</v>
      </c>
      <c r="AS23" s="2">
        <f t="shared" si="14"/>
        <v>23</v>
      </c>
      <c r="AT23" s="2">
        <f t="shared" si="15"/>
        <v>28</v>
      </c>
      <c r="AU23" s="2">
        <f t="shared" si="16"/>
        <v>29</v>
      </c>
      <c r="AV23" s="2">
        <f t="shared" si="17"/>
        <v>28</v>
      </c>
      <c r="AW23" s="2">
        <f t="shared" si="18"/>
        <v>23</v>
      </c>
      <c r="AX23" s="2">
        <f t="shared" si="19"/>
        <v>22</v>
      </c>
      <c r="AY23" s="2">
        <f t="shared" si="20"/>
        <v>21</v>
      </c>
      <c r="AZ23" s="2">
        <f t="shared" si="21"/>
        <v>20</v>
      </c>
    </row>
    <row r="24" spans="1:52" x14ac:dyDescent="0.25">
      <c r="A24" s="6">
        <f>AL24</f>
        <v>21</v>
      </c>
      <c r="B24" s="13">
        <f t="shared" si="0"/>
        <v>1.4328703703703927E-2</v>
      </c>
      <c r="C24" s="2" t="s">
        <v>17</v>
      </c>
      <c r="D24" s="2" t="s">
        <v>12</v>
      </c>
      <c r="E24" s="2" t="s">
        <v>85</v>
      </c>
      <c r="F24" s="6"/>
      <c r="G24" s="3">
        <v>7.4074074074076401E-4</v>
      </c>
      <c r="H24" s="9">
        <f t="shared" si="1"/>
        <v>22</v>
      </c>
      <c r="I24" s="3">
        <f>G24</f>
        <v>7.4074074074076401E-4</v>
      </c>
      <c r="J24" s="3">
        <v>1.5740740740741166E-3</v>
      </c>
      <c r="K24" s="9">
        <f t="shared" si="2"/>
        <v>30</v>
      </c>
      <c r="L24" s="3">
        <f>J24+I24</f>
        <v>2.3148148148148806E-3</v>
      </c>
      <c r="M24" s="3">
        <v>8.3333333333329707E-4</v>
      </c>
      <c r="N24" s="9">
        <f t="shared" si="3"/>
        <v>17</v>
      </c>
      <c r="O24" s="3">
        <f>M24+L24</f>
        <v>3.1481481481481777E-3</v>
      </c>
      <c r="P24" s="3">
        <v>1.7013888888889328E-3</v>
      </c>
      <c r="Q24" s="9">
        <f t="shared" si="4"/>
        <v>26</v>
      </c>
      <c r="R24" s="3">
        <f>P24+O24</f>
        <v>4.8495370370371105E-3</v>
      </c>
      <c r="S24" s="3">
        <v>1.087962962962985E-3</v>
      </c>
      <c r="T24" s="9">
        <f t="shared" si="5"/>
        <v>26</v>
      </c>
      <c r="U24" s="3">
        <f>S24+R24</f>
        <v>5.9375000000000955E-3</v>
      </c>
      <c r="V24" s="3">
        <v>1.0416666666666075E-3</v>
      </c>
      <c r="W24" s="9">
        <f t="shared" si="6"/>
        <v>16</v>
      </c>
      <c r="X24" s="3">
        <f>V24+U24</f>
        <v>6.9791666666667029E-3</v>
      </c>
      <c r="Y24" s="3">
        <v>2.8935185185186008E-3</v>
      </c>
      <c r="Z24" s="9">
        <f t="shared" si="7"/>
        <v>22</v>
      </c>
      <c r="AA24" s="3">
        <f>Y24+X24</f>
        <v>9.8726851851853037E-3</v>
      </c>
      <c r="AB24" s="3">
        <v>5.555555555556424E-4</v>
      </c>
      <c r="AC24" s="9">
        <f t="shared" si="8"/>
        <v>30</v>
      </c>
      <c r="AD24" s="3">
        <f>AB24+AA24</f>
        <v>1.0428240740740946E-2</v>
      </c>
      <c r="AE24" s="3">
        <v>1.5046296296296058E-3</v>
      </c>
      <c r="AF24" s="9">
        <f t="shared" si="9"/>
        <v>25</v>
      </c>
      <c r="AG24" s="3">
        <f>AE24+AD24</f>
        <v>1.1932870370370552E-2</v>
      </c>
      <c r="AH24" s="3">
        <v>2.3958333333333748E-3</v>
      </c>
      <c r="AI24" s="9">
        <f t="shared" si="10"/>
        <v>24</v>
      </c>
      <c r="AJ24" s="3">
        <f>AH24+AG24</f>
        <v>1.4328703703703927E-2</v>
      </c>
      <c r="AK24" s="3">
        <f>AJ24</f>
        <v>1.4328703703703927E-2</v>
      </c>
      <c r="AL24" s="6">
        <f>RANK(AK24,$AK$4:$AK$47,1)</f>
        <v>21</v>
      </c>
      <c r="AM24" s="4">
        <f t="shared" si="22"/>
        <v>0.37402885682572884</v>
      </c>
      <c r="AN24" s="4">
        <f t="shared" si="23"/>
        <v>2.708944180085382E-14</v>
      </c>
      <c r="AP24" s="2" t="str">
        <f t="shared" si="11"/>
        <v>Eiríkur Ingi Jóhannsson</v>
      </c>
      <c r="AQ24" s="2">
        <f t="shared" si="12"/>
        <v>22</v>
      </c>
      <c r="AR24" s="2">
        <f t="shared" si="13"/>
        <v>27</v>
      </c>
      <c r="AS24" s="2">
        <f t="shared" si="14"/>
        <v>26</v>
      </c>
      <c r="AT24" s="2">
        <f t="shared" si="15"/>
        <v>25</v>
      </c>
      <c r="AU24" s="2">
        <f t="shared" si="16"/>
        <v>28</v>
      </c>
      <c r="AV24" s="2">
        <f t="shared" si="17"/>
        <v>24</v>
      </c>
      <c r="AW24" s="2">
        <f t="shared" si="18"/>
        <v>20</v>
      </c>
      <c r="AX24" s="2">
        <f t="shared" si="19"/>
        <v>21</v>
      </c>
      <c r="AY24" s="2">
        <f t="shared" si="20"/>
        <v>22</v>
      </c>
      <c r="AZ24" s="2">
        <f t="shared" si="21"/>
        <v>21</v>
      </c>
    </row>
    <row r="25" spans="1:52" x14ac:dyDescent="0.25">
      <c r="A25" s="6">
        <f>AL25</f>
        <v>22</v>
      </c>
      <c r="B25" s="13">
        <f t="shared" si="0"/>
        <v>1.4398148148148104E-2</v>
      </c>
      <c r="C25" s="2" t="s">
        <v>43</v>
      </c>
      <c r="D25" s="2" t="s">
        <v>4</v>
      </c>
      <c r="E25" s="2" t="s">
        <v>85</v>
      </c>
      <c r="F25" s="6"/>
      <c r="G25" s="3">
        <v>7.9861111111112493E-4</v>
      </c>
      <c r="H25" s="9">
        <f t="shared" si="1"/>
        <v>26</v>
      </c>
      <c r="I25" s="3">
        <f>G25</f>
        <v>7.9861111111112493E-4</v>
      </c>
      <c r="J25" s="3">
        <v>1.3194444444444287E-3</v>
      </c>
      <c r="K25" s="9">
        <f t="shared" si="2"/>
        <v>18</v>
      </c>
      <c r="L25" s="3">
        <f>J25+I25</f>
        <v>2.1180555555555536E-3</v>
      </c>
      <c r="M25" s="3">
        <v>7.9861111111112493E-4</v>
      </c>
      <c r="N25" s="9">
        <f t="shared" si="3"/>
        <v>11</v>
      </c>
      <c r="O25" s="3">
        <f>M25+L25</f>
        <v>2.9166666666666785E-3</v>
      </c>
      <c r="P25" s="3">
        <v>1.4351851851851505E-3</v>
      </c>
      <c r="Q25" s="9">
        <f t="shared" si="4"/>
        <v>18</v>
      </c>
      <c r="R25" s="3">
        <f>P25+O25</f>
        <v>4.351851851851829E-3</v>
      </c>
      <c r="S25" s="3">
        <v>8.5648148148154135E-4</v>
      </c>
      <c r="T25" s="9">
        <f t="shared" si="5"/>
        <v>13</v>
      </c>
      <c r="U25" s="3">
        <f>S25+R25</f>
        <v>5.2083333333333703E-3</v>
      </c>
      <c r="V25" s="3">
        <v>1.1458333333332904E-3</v>
      </c>
      <c r="W25" s="9">
        <f t="shared" si="6"/>
        <v>23</v>
      </c>
      <c r="X25" s="3">
        <f>V25+U25</f>
        <v>6.3541666666666607E-3</v>
      </c>
      <c r="Y25" s="3">
        <v>2.7083333333333126E-3</v>
      </c>
      <c r="Z25" s="9">
        <f t="shared" si="7"/>
        <v>15</v>
      </c>
      <c r="AA25" s="3">
        <f>Y25+X25</f>
        <v>9.0624999999999734E-3</v>
      </c>
      <c r="AB25" s="3">
        <v>5.439814814814925E-4</v>
      </c>
      <c r="AC25" s="9">
        <f t="shared" si="8"/>
        <v>24</v>
      </c>
      <c r="AD25" s="3">
        <f>AB25+AA25</f>
        <v>9.6064814814814659E-3</v>
      </c>
      <c r="AE25" s="3">
        <v>1.4351851851851505E-3</v>
      </c>
      <c r="AF25" s="9">
        <f t="shared" si="9"/>
        <v>18</v>
      </c>
      <c r="AG25" s="3">
        <f>AE25+AD25</f>
        <v>1.1041666666666616E-2</v>
      </c>
      <c r="AH25" s="3">
        <v>3.3564814814814881E-3</v>
      </c>
      <c r="AI25" s="9">
        <f t="shared" si="10"/>
        <v>38</v>
      </c>
      <c r="AJ25" s="3">
        <f>AH25+AG25</f>
        <v>1.4398148148148104E-2</v>
      </c>
      <c r="AK25" s="3">
        <f>AJ25</f>
        <v>1.4398148148148104E-2</v>
      </c>
      <c r="AL25" s="6">
        <f>RANK(AK25,$AK$4:$AK$47,1)</f>
        <v>22</v>
      </c>
      <c r="AM25" s="4">
        <f t="shared" si="22"/>
        <v>0.3806881243062803</v>
      </c>
      <c r="AN25" s="4">
        <f t="shared" si="23"/>
        <v>4.8465266558779252E-3</v>
      </c>
      <c r="AP25" s="2" t="str">
        <f t="shared" si="11"/>
        <v>Magnús Andrésson</v>
      </c>
      <c r="AQ25" s="2">
        <f t="shared" si="12"/>
        <v>26</v>
      </c>
      <c r="AR25" s="2">
        <f t="shared" si="13"/>
        <v>21</v>
      </c>
      <c r="AS25" s="2">
        <f t="shared" si="14"/>
        <v>19</v>
      </c>
      <c r="AT25" s="2">
        <f t="shared" si="15"/>
        <v>16</v>
      </c>
      <c r="AU25" s="2">
        <f t="shared" si="16"/>
        <v>15</v>
      </c>
      <c r="AV25" s="2">
        <f t="shared" si="17"/>
        <v>16</v>
      </c>
      <c r="AW25" s="2">
        <f t="shared" si="18"/>
        <v>15</v>
      </c>
      <c r="AX25" s="2">
        <f t="shared" si="19"/>
        <v>15</v>
      </c>
      <c r="AY25" s="2">
        <f t="shared" si="20"/>
        <v>15</v>
      </c>
      <c r="AZ25" s="2">
        <f t="shared" si="21"/>
        <v>22</v>
      </c>
    </row>
    <row r="26" spans="1:52" x14ac:dyDescent="0.25">
      <c r="A26" s="12">
        <f>AL26</f>
        <v>23</v>
      </c>
      <c r="B26" s="18">
        <f t="shared" si="0"/>
        <v>1.4432870370370277E-2</v>
      </c>
      <c r="C26" s="11" t="s">
        <v>5</v>
      </c>
      <c r="D26" s="11" t="s">
        <v>6</v>
      </c>
      <c r="E26" s="11" t="s">
        <v>85</v>
      </c>
      <c r="F26" s="12">
        <v>2</v>
      </c>
      <c r="G26" s="3">
        <v>8.2175925925920268E-4</v>
      </c>
      <c r="H26" s="9">
        <f t="shared" si="1"/>
        <v>28</v>
      </c>
      <c r="I26" s="3">
        <f>G26</f>
        <v>8.2175925925920268E-4</v>
      </c>
      <c r="J26" s="3">
        <v>1.4467592592593004E-3</v>
      </c>
      <c r="K26" s="9">
        <f t="shared" si="2"/>
        <v>24</v>
      </c>
      <c r="L26" s="3">
        <f>J26+I26</f>
        <v>2.2685185185185031E-3</v>
      </c>
      <c r="M26" s="3">
        <v>8.5648148148148584E-4</v>
      </c>
      <c r="N26" s="9">
        <f t="shared" si="3"/>
        <v>21</v>
      </c>
      <c r="O26" s="3">
        <f>M26+L26</f>
        <v>3.1249999999999889E-3</v>
      </c>
      <c r="P26" s="3">
        <v>1.4699074074073781E-3</v>
      </c>
      <c r="Q26" s="9">
        <f t="shared" si="4"/>
        <v>20</v>
      </c>
      <c r="R26" s="3">
        <f>P26+O26</f>
        <v>4.594907407407367E-3</v>
      </c>
      <c r="S26" s="3">
        <v>1.2962962962962399E-3</v>
      </c>
      <c r="T26" s="9">
        <f t="shared" si="5"/>
        <v>35</v>
      </c>
      <c r="U26" s="3">
        <f>S26+R26</f>
        <v>5.8912037037036069E-3</v>
      </c>
      <c r="V26" s="3">
        <v>1.1921296296295569E-3</v>
      </c>
      <c r="W26" s="9">
        <f t="shared" si="6"/>
        <v>28</v>
      </c>
      <c r="X26" s="3">
        <f>V26+U26</f>
        <v>7.0833333333331638E-3</v>
      </c>
      <c r="Y26" s="3">
        <v>2.9398148148148673E-3</v>
      </c>
      <c r="Z26" s="9">
        <f t="shared" si="7"/>
        <v>23</v>
      </c>
      <c r="AA26" s="3">
        <f>Y26+X26</f>
        <v>1.0023148148148031E-2</v>
      </c>
      <c r="AB26" s="3">
        <v>5.5555555555553138E-4</v>
      </c>
      <c r="AC26" s="9">
        <f t="shared" si="8"/>
        <v>26</v>
      </c>
      <c r="AD26" s="3">
        <f>AB26+AA26</f>
        <v>1.0578703703703562E-2</v>
      </c>
      <c r="AE26" s="3">
        <v>1.5625000000000222E-3</v>
      </c>
      <c r="AF26" s="9">
        <f t="shared" si="9"/>
        <v>29</v>
      </c>
      <c r="AG26" s="3">
        <f>AE26+AD26</f>
        <v>1.2141203703703585E-2</v>
      </c>
      <c r="AH26" s="3">
        <v>2.2916666666666918E-3</v>
      </c>
      <c r="AI26" s="9">
        <f t="shared" si="10"/>
        <v>19</v>
      </c>
      <c r="AJ26" s="3">
        <f>AH26+AG26</f>
        <v>1.4432870370370277E-2</v>
      </c>
      <c r="AK26" s="3">
        <f>AJ26</f>
        <v>1.4432870370370277E-2</v>
      </c>
      <c r="AL26" s="6">
        <f>RANK(AK26,$AK$4:$AK$47,1)</f>
        <v>23</v>
      </c>
      <c r="AM26" s="4">
        <f t="shared" si="22"/>
        <v>0.3840177580465638</v>
      </c>
      <c r="AN26" s="4">
        <f t="shared" si="23"/>
        <v>2.4115755626974433E-3</v>
      </c>
      <c r="AP26" s="2" t="str">
        <f t="shared" si="11"/>
        <v>Þóra Katrín Gunnarsdóttir</v>
      </c>
      <c r="AQ26" s="2">
        <f t="shared" si="12"/>
        <v>28</v>
      </c>
      <c r="AR26" s="2">
        <f t="shared" si="13"/>
        <v>25</v>
      </c>
      <c r="AS26" s="2">
        <f t="shared" si="14"/>
        <v>25</v>
      </c>
      <c r="AT26" s="2">
        <f t="shared" si="15"/>
        <v>22</v>
      </c>
      <c r="AU26" s="2">
        <f t="shared" si="16"/>
        <v>27</v>
      </c>
      <c r="AV26" s="2">
        <f t="shared" si="17"/>
        <v>27</v>
      </c>
      <c r="AW26" s="2">
        <f t="shared" si="18"/>
        <v>24</v>
      </c>
      <c r="AX26" s="2">
        <f t="shared" si="19"/>
        <v>24</v>
      </c>
      <c r="AY26" s="2">
        <f t="shared" si="20"/>
        <v>23</v>
      </c>
      <c r="AZ26" s="2">
        <f t="shared" si="21"/>
        <v>23</v>
      </c>
    </row>
    <row r="27" spans="1:52" x14ac:dyDescent="0.25">
      <c r="A27" s="6">
        <f>AL27</f>
        <v>24</v>
      </c>
      <c r="B27" s="13">
        <f t="shared" si="0"/>
        <v>1.4490740740740582E-2</v>
      </c>
      <c r="C27" s="2" t="s">
        <v>11</v>
      </c>
      <c r="D27" s="2" t="s">
        <v>12</v>
      </c>
      <c r="E27" s="2" t="s">
        <v>85</v>
      </c>
      <c r="F27" s="6"/>
      <c r="G27" s="3">
        <v>9.0277777777775237E-4</v>
      </c>
      <c r="H27" s="9">
        <f t="shared" si="1"/>
        <v>36</v>
      </c>
      <c r="I27" s="3">
        <f>G27</f>
        <v>9.0277777777775237E-4</v>
      </c>
      <c r="J27" s="3">
        <v>1.2037037037036513E-3</v>
      </c>
      <c r="K27" s="9">
        <f t="shared" si="2"/>
        <v>8</v>
      </c>
      <c r="L27" s="3">
        <f>J27+I27</f>
        <v>2.1064814814814037E-3</v>
      </c>
      <c r="M27" s="3">
        <v>9.8379629629624654E-4</v>
      </c>
      <c r="N27" s="9">
        <f t="shared" si="3"/>
        <v>35</v>
      </c>
      <c r="O27" s="3">
        <f>M27+L27</f>
        <v>3.0902777777776502E-3</v>
      </c>
      <c r="P27" s="3">
        <v>1.3194444444444287E-3</v>
      </c>
      <c r="Q27" s="9">
        <f t="shared" si="4"/>
        <v>13</v>
      </c>
      <c r="R27" s="3">
        <f>P27+O27</f>
        <v>4.4097222222220789E-3</v>
      </c>
      <c r="S27" s="3">
        <v>9.6064814814811328E-4</v>
      </c>
      <c r="T27" s="9">
        <f t="shared" si="5"/>
        <v>18</v>
      </c>
      <c r="U27" s="3">
        <f>S27+R27</f>
        <v>5.3703703703701922E-3</v>
      </c>
      <c r="V27" s="3">
        <v>9.2592592592588563E-4</v>
      </c>
      <c r="W27" s="9">
        <f t="shared" si="6"/>
        <v>4</v>
      </c>
      <c r="X27" s="3">
        <f>V27+U27</f>
        <v>6.2962962962960778E-3</v>
      </c>
      <c r="Y27" s="3">
        <v>4.3634259259258679E-3</v>
      </c>
      <c r="Z27" s="9">
        <f t="shared" si="7"/>
        <v>38</v>
      </c>
      <c r="AA27" s="3">
        <f>Y27+X27</f>
        <v>1.0659722222221946E-2</v>
      </c>
      <c r="AB27" s="3">
        <v>4.6296296296299833E-4</v>
      </c>
      <c r="AC27" s="9">
        <f t="shared" si="8"/>
        <v>7</v>
      </c>
      <c r="AD27" s="3">
        <f>AB27+AA27</f>
        <v>1.1122685185184944E-2</v>
      </c>
      <c r="AE27" s="3">
        <v>1.3425925925926174E-3</v>
      </c>
      <c r="AF27" s="9">
        <f t="shared" si="9"/>
        <v>13</v>
      </c>
      <c r="AG27" s="3">
        <f>AE27+AD27</f>
        <v>1.2465277777777561E-2</v>
      </c>
      <c r="AH27" s="3">
        <v>2.0254629629630205E-3</v>
      </c>
      <c r="AI27" s="9">
        <f t="shared" si="10"/>
        <v>10</v>
      </c>
      <c r="AJ27" s="3">
        <f>AH27+AG27</f>
        <v>1.4490740740740582E-2</v>
      </c>
      <c r="AK27" s="3">
        <f>AJ27</f>
        <v>1.4490740740740582E-2</v>
      </c>
      <c r="AL27" s="6">
        <f>RANK(AK27,$AK$4:$AK$47,1)</f>
        <v>24</v>
      </c>
      <c r="AM27" s="4">
        <f t="shared" si="22"/>
        <v>0.38956714761370503</v>
      </c>
      <c r="AN27" s="4">
        <f t="shared" si="23"/>
        <v>4.0096230954245193E-3</v>
      </c>
      <c r="AP27" s="2" t="str">
        <f t="shared" si="11"/>
        <v>Heiðar Snær Rögnvaldsson</v>
      </c>
      <c r="AQ27" s="2">
        <f t="shared" si="12"/>
        <v>36</v>
      </c>
      <c r="AR27" s="2">
        <f t="shared" si="13"/>
        <v>20</v>
      </c>
      <c r="AS27" s="2">
        <f t="shared" si="14"/>
        <v>22</v>
      </c>
      <c r="AT27" s="2">
        <f t="shared" si="15"/>
        <v>17</v>
      </c>
      <c r="AU27" s="2">
        <f t="shared" si="16"/>
        <v>17</v>
      </c>
      <c r="AV27" s="2">
        <f t="shared" si="17"/>
        <v>15</v>
      </c>
      <c r="AW27" s="2">
        <f t="shared" si="18"/>
        <v>27</v>
      </c>
      <c r="AX27" s="2">
        <f t="shared" si="19"/>
        <v>26</v>
      </c>
      <c r="AY27" s="2">
        <f t="shared" si="20"/>
        <v>25</v>
      </c>
      <c r="AZ27" s="2">
        <f t="shared" si="21"/>
        <v>24</v>
      </c>
    </row>
    <row r="28" spans="1:52" x14ac:dyDescent="0.25">
      <c r="A28" s="6">
        <f>AL28</f>
        <v>25</v>
      </c>
      <c r="B28" s="13">
        <f t="shared" si="0"/>
        <v>1.4641203703703642E-2</v>
      </c>
      <c r="C28" s="2" t="s">
        <v>28</v>
      </c>
      <c r="D28" s="2" t="s">
        <v>12</v>
      </c>
      <c r="E28" s="2" t="s">
        <v>85</v>
      </c>
      <c r="F28" s="6"/>
      <c r="G28" s="3">
        <v>8.5648148148148584E-4</v>
      </c>
      <c r="H28" s="9">
        <f t="shared" si="1"/>
        <v>34</v>
      </c>
      <c r="I28" s="3">
        <f>G28</f>
        <v>8.5648148148148584E-4</v>
      </c>
      <c r="J28" s="3">
        <v>1.5509259259259833E-3</v>
      </c>
      <c r="K28" s="9">
        <f t="shared" si="2"/>
        <v>29</v>
      </c>
      <c r="L28" s="3">
        <f>J28+I28</f>
        <v>2.4074074074074692E-3</v>
      </c>
      <c r="M28" s="3">
        <v>1.0069444444443798E-3</v>
      </c>
      <c r="N28" s="9">
        <f t="shared" si="3"/>
        <v>36</v>
      </c>
      <c r="O28" s="3">
        <f>M28+L28</f>
        <v>3.414351851851849E-3</v>
      </c>
      <c r="P28" s="3">
        <v>1.4467592592591894E-3</v>
      </c>
      <c r="Q28" s="9">
        <f t="shared" si="4"/>
        <v>19</v>
      </c>
      <c r="R28" s="3">
        <f>P28+O28</f>
        <v>4.8611111111110383E-3</v>
      </c>
      <c r="S28" s="3">
        <v>9.3750000000003553E-4</v>
      </c>
      <c r="T28" s="9">
        <f t="shared" si="5"/>
        <v>17</v>
      </c>
      <c r="U28" s="3">
        <f>S28+R28</f>
        <v>5.7986111111110739E-3</v>
      </c>
      <c r="V28" s="3">
        <v>1.2152777777778567E-3</v>
      </c>
      <c r="W28" s="9">
        <f t="shared" si="6"/>
        <v>32</v>
      </c>
      <c r="X28" s="3">
        <f>V28+U28</f>
        <v>7.0138888888889306E-3</v>
      </c>
      <c r="Y28" s="3">
        <v>3.067129629629628E-3</v>
      </c>
      <c r="Z28" s="9">
        <f t="shared" si="7"/>
        <v>26</v>
      </c>
      <c r="AA28" s="3">
        <f>Y28+X28</f>
        <v>1.0081018518518559E-2</v>
      </c>
      <c r="AB28" s="3">
        <v>5.324074074073426E-4</v>
      </c>
      <c r="AC28" s="9">
        <f t="shared" si="8"/>
        <v>21</v>
      </c>
      <c r="AD28" s="3">
        <f>AB28+AA28</f>
        <v>1.0613425925925901E-2</v>
      </c>
      <c r="AE28" s="3">
        <v>1.5277777777777946E-3</v>
      </c>
      <c r="AF28" s="9">
        <f t="shared" si="9"/>
        <v>28</v>
      </c>
      <c r="AG28" s="3">
        <f>AE28+AD28</f>
        <v>1.2141203703703696E-2</v>
      </c>
      <c r="AH28" s="3">
        <v>2.4999999999999467E-3</v>
      </c>
      <c r="AI28" s="9">
        <f t="shared" si="10"/>
        <v>27</v>
      </c>
      <c r="AJ28" s="3">
        <f>AH28+AG28</f>
        <v>1.4641203703703642E-2</v>
      </c>
      <c r="AK28" s="3">
        <f>AJ28</f>
        <v>1.4641203703703642E-2</v>
      </c>
      <c r="AL28" s="6">
        <f>RANK(AK28,$AK$4:$AK$47,1)</f>
        <v>25</v>
      </c>
      <c r="AM28" s="4">
        <f t="shared" si="22"/>
        <v>0.40399556048829788</v>
      </c>
      <c r="AN28" s="4">
        <f t="shared" si="23"/>
        <v>1.0383386581476417E-2</v>
      </c>
      <c r="AP28" s="2" t="str">
        <f t="shared" si="11"/>
        <v>Grettir Yngvason</v>
      </c>
      <c r="AQ28" s="2">
        <f t="shared" si="12"/>
        <v>34</v>
      </c>
      <c r="AR28" s="2">
        <f t="shared" si="13"/>
        <v>30</v>
      </c>
      <c r="AS28" s="2">
        <f t="shared" si="14"/>
        <v>31</v>
      </c>
      <c r="AT28" s="2">
        <f t="shared" si="15"/>
        <v>26</v>
      </c>
      <c r="AU28" s="2">
        <f t="shared" si="16"/>
        <v>22</v>
      </c>
      <c r="AV28" s="2">
        <f t="shared" si="17"/>
        <v>25</v>
      </c>
      <c r="AW28" s="2">
        <f t="shared" si="18"/>
        <v>25</v>
      </c>
      <c r="AX28" s="2">
        <f t="shared" si="19"/>
        <v>25</v>
      </c>
      <c r="AY28" s="2">
        <f t="shared" si="20"/>
        <v>24</v>
      </c>
      <c r="AZ28" s="2">
        <f t="shared" si="21"/>
        <v>25</v>
      </c>
    </row>
    <row r="29" spans="1:52" x14ac:dyDescent="0.25">
      <c r="A29" s="6">
        <f>AL29</f>
        <v>26</v>
      </c>
      <c r="B29" s="13">
        <f t="shared" si="0"/>
        <v>1.5370370370370312E-2</v>
      </c>
      <c r="C29" s="2" t="s">
        <v>39</v>
      </c>
      <c r="D29" s="2" t="s">
        <v>12</v>
      </c>
      <c r="E29" s="2" t="s">
        <v>85</v>
      </c>
      <c r="F29" s="6"/>
      <c r="G29" s="3">
        <v>7.2916666666666963E-4</v>
      </c>
      <c r="H29" s="9">
        <f t="shared" si="1"/>
        <v>19</v>
      </c>
      <c r="I29" s="3">
        <f>G29</f>
        <v>7.2916666666666963E-4</v>
      </c>
      <c r="J29" s="3">
        <v>1.4699074074073781E-3</v>
      </c>
      <c r="K29" s="9">
        <f t="shared" si="2"/>
        <v>25</v>
      </c>
      <c r="L29" s="3">
        <f>J29+I29</f>
        <v>2.1990740740740478E-3</v>
      </c>
      <c r="M29" s="3">
        <v>9.1435185185190226E-4</v>
      </c>
      <c r="N29" s="9">
        <f t="shared" si="3"/>
        <v>28</v>
      </c>
      <c r="O29" s="3">
        <f>M29+L29</f>
        <v>3.11342592592595E-3</v>
      </c>
      <c r="P29" s="3">
        <v>1.9328703703703765E-3</v>
      </c>
      <c r="Q29" s="9">
        <f t="shared" si="4"/>
        <v>31</v>
      </c>
      <c r="R29" s="3">
        <f>P29+O29</f>
        <v>5.0462962962963265E-3</v>
      </c>
      <c r="S29" s="3">
        <v>1.2384259259258235E-3</v>
      </c>
      <c r="T29" s="9">
        <f t="shared" si="5"/>
        <v>34</v>
      </c>
      <c r="U29" s="3">
        <f>S29+R29</f>
        <v>6.2847222222221499E-3</v>
      </c>
      <c r="V29" s="3">
        <v>1.0995370370370239E-3</v>
      </c>
      <c r="W29" s="9">
        <f t="shared" si="6"/>
        <v>20</v>
      </c>
      <c r="X29" s="3">
        <f>V29+U29</f>
        <v>7.3842592592591738E-3</v>
      </c>
      <c r="Y29" s="3">
        <v>3.1597222222222721E-3</v>
      </c>
      <c r="Z29" s="9">
        <f t="shared" si="7"/>
        <v>27</v>
      </c>
      <c r="AA29" s="3">
        <f>Y29+X29</f>
        <v>1.0543981481481446E-2</v>
      </c>
      <c r="AB29" s="3">
        <v>5.9027777777775903E-4</v>
      </c>
      <c r="AC29" s="9">
        <f t="shared" si="8"/>
        <v>33</v>
      </c>
      <c r="AD29" s="3">
        <f>AB29+AA29</f>
        <v>1.1134259259259205E-2</v>
      </c>
      <c r="AE29" s="3">
        <v>1.6087962962962887E-3</v>
      </c>
      <c r="AF29" s="9">
        <f t="shared" si="9"/>
        <v>32</v>
      </c>
      <c r="AG29" s="3">
        <f>AE29+AD29</f>
        <v>1.2743055555555494E-2</v>
      </c>
      <c r="AH29" s="3">
        <v>2.6273148148148184E-3</v>
      </c>
      <c r="AI29" s="9">
        <f t="shared" si="10"/>
        <v>30</v>
      </c>
      <c r="AJ29" s="3">
        <f>AH29+AG29</f>
        <v>1.5370370370370312E-2</v>
      </c>
      <c r="AK29" s="3">
        <f>AJ29</f>
        <v>1.5370370370370312E-2</v>
      </c>
      <c r="AL29" s="6">
        <f>RANK(AK29,$AK$4:$AK$47,1)</f>
        <v>26</v>
      </c>
      <c r="AM29" s="4">
        <f t="shared" si="22"/>
        <v>0.47391786903435595</v>
      </c>
      <c r="AN29" s="4">
        <f t="shared" si="23"/>
        <v>4.9802371541502355E-2</v>
      </c>
      <c r="AP29" s="2" t="str">
        <f t="shared" si="11"/>
        <v>Hjálmar svanur hjálmarsso</v>
      </c>
      <c r="AQ29" s="2">
        <f t="shared" si="12"/>
        <v>19</v>
      </c>
      <c r="AR29" s="2">
        <f t="shared" si="13"/>
        <v>23</v>
      </c>
      <c r="AS29" s="2">
        <f t="shared" si="14"/>
        <v>24</v>
      </c>
      <c r="AT29" s="2">
        <f t="shared" si="15"/>
        <v>30</v>
      </c>
      <c r="AU29" s="2">
        <f t="shared" si="16"/>
        <v>30</v>
      </c>
      <c r="AV29" s="2">
        <f t="shared" si="17"/>
        <v>29</v>
      </c>
      <c r="AW29" s="2">
        <f t="shared" si="18"/>
        <v>26</v>
      </c>
      <c r="AX29" s="2">
        <f t="shared" si="19"/>
        <v>27</v>
      </c>
      <c r="AY29" s="2">
        <f t="shared" si="20"/>
        <v>26</v>
      </c>
      <c r="AZ29" s="2">
        <f t="shared" si="21"/>
        <v>26</v>
      </c>
    </row>
    <row r="30" spans="1:52" x14ac:dyDescent="0.25">
      <c r="A30" s="12">
        <f>AL30</f>
        <v>27</v>
      </c>
      <c r="B30" s="18">
        <f t="shared" si="0"/>
        <v>1.5474537037037273E-2</v>
      </c>
      <c r="C30" s="11" t="s">
        <v>31</v>
      </c>
      <c r="D30" s="11" t="s">
        <v>12</v>
      </c>
      <c r="E30" s="11" t="s">
        <v>85</v>
      </c>
      <c r="F30" s="12">
        <v>3</v>
      </c>
      <c r="G30" s="3">
        <v>8.796296296296191E-4</v>
      </c>
      <c r="H30" s="9">
        <f t="shared" si="1"/>
        <v>35</v>
      </c>
      <c r="I30" s="3">
        <f>G30</f>
        <v>8.796296296296191E-4</v>
      </c>
      <c r="J30" s="3">
        <v>1.5393518518518889E-3</v>
      </c>
      <c r="K30" s="9">
        <f t="shared" si="2"/>
        <v>28</v>
      </c>
      <c r="L30" s="3">
        <f>J30+I30</f>
        <v>2.418981481481508E-3</v>
      </c>
      <c r="M30" s="3">
        <v>9.1435185185190226E-4</v>
      </c>
      <c r="N30" s="9">
        <f t="shared" si="3"/>
        <v>28</v>
      </c>
      <c r="O30" s="3">
        <f>M30+L30</f>
        <v>3.3333333333334103E-3</v>
      </c>
      <c r="P30" s="3">
        <v>1.5740740740741721E-3</v>
      </c>
      <c r="Q30" s="9">
        <f t="shared" si="4"/>
        <v>22</v>
      </c>
      <c r="R30" s="3">
        <f>P30+O30</f>
        <v>4.9074074074075824E-3</v>
      </c>
      <c r="S30" s="3">
        <v>9.7222222222226318E-4</v>
      </c>
      <c r="T30" s="9">
        <f t="shared" si="5"/>
        <v>20</v>
      </c>
      <c r="U30" s="3">
        <f>S30+R30</f>
        <v>5.8796296296298456E-3</v>
      </c>
      <c r="V30" s="3">
        <v>1.192129629629668E-3</v>
      </c>
      <c r="W30" s="9">
        <f t="shared" si="6"/>
        <v>29</v>
      </c>
      <c r="X30" s="3">
        <f>V30+U30</f>
        <v>7.0717592592595135E-3</v>
      </c>
      <c r="Y30" s="3">
        <v>2.8240740740740344E-3</v>
      </c>
      <c r="Z30" s="9">
        <f t="shared" si="7"/>
        <v>19</v>
      </c>
      <c r="AA30" s="3">
        <f>Y30+X30</f>
        <v>9.895833333333548E-3</v>
      </c>
      <c r="AB30" s="3">
        <v>5.2083333333330373E-4</v>
      </c>
      <c r="AC30" s="9">
        <f t="shared" si="8"/>
        <v>18</v>
      </c>
      <c r="AD30" s="3">
        <f>AB30+AA30</f>
        <v>1.0416666666666852E-2</v>
      </c>
      <c r="AE30" s="3">
        <v>2.6620370370371571E-3</v>
      </c>
      <c r="AF30" s="9">
        <f t="shared" si="9"/>
        <v>44</v>
      </c>
      <c r="AG30" s="3">
        <f>AE30+AD30</f>
        <v>1.3078703703704009E-2</v>
      </c>
      <c r="AH30" s="3">
        <v>2.3958333333332638E-3</v>
      </c>
      <c r="AI30" s="9">
        <f t="shared" si="10"/>
        <v>23</v>
      </c>
      <c r="AJ30" s="3">
        <f>AH30+AG30</f>
        <v>1.5474537037037273E-2</v>
      </c>
      <c r="AK30" s="3">
        <f>AJ30</f>
        <v>1.5474537037037273E-2</v>
      </c>
      <c r="AL30" s="6">
        <f>RANK(AK30,$AK$4:$AK$47,1)</f>
        <v>27</v>
      </c>
      <c r="AM30" s="4">
        <f t="shared" si="22"/>
        <v>0.48390677025524953</v>
      </c>
      <c r="AN30" s="4">
        <f t="shared" si="23"/>
        <v>6.7771084337540088E-3</v>
      </c>
      <c r="AP30" s="2" t="str">
        <f t="shared" si="11"/>
        <v>Þórdís Björk Georgsdóttir</v>
      </c>
      <c r="AQ30" s="2">
        <f t="shared" si="12"/>
        <v>35</v>
      </c>
      <c r="AR30" s="2">
        <f t="shared" si="13"/>
        <v>31</v>
      </c>
      <c r="AS30" s="2">
        <f t="shared" si="14"/>
        <v>30</v>
      </c>
      <c r="AT30" s="2">
        <f t="shared" si="15"/>
        <v>27</v>
      </c>
      <c r="AU30" s="2">
        <f t="shared" si="16"/>
        <v>26</v>
      </c>
      <c r="AV30" s="2">
        <f t="shared" si="17"/>
        <v>26</v>
      </c>
      <c r="AW30" s="2">
        <f t="shared" si="18"/>
        <v>21</v>
      </c>
      <c r="AX30" s="2">
        <f t="shared" si="19"/>
        <v>20</v>
      </c>
      <c r="AY30" s="2">
        <f t="shared" si="20"/>
        <v>28</v>
      </c>
      <c r="AZ30" s="2">
        <f t="shared" si="21"/>
        <v>27</v>
      </c>
    </row>
    <row r="31" spans="1:52" x14ac:dyDescent="0.25">
      <c r="A31" s="12">
        <f>AL31</f>
        <v>28</v>
      </c>
      <c r="B31" s="18">
        <f t="shared" si="0"/>
        <v>1.5706018518518217E-2</v>
      </c>
      <c r="C31" s="11" t="s">
        <v>21</v>
      </c>
      <c r="D31" s="11" t="s">
        <v>12</v>
      </c>
      <c r="E31" s="11" t="s">
        <v>85</v>
      </c>
      <c r="F31" s="12">
        <v>4</v>
      </c>
      <c r="G31" s="3">
        <v>8.4490740740733594E-4</v>
      </c>
      <c r="H31" s="9">
        <f t="shared" si="1"/>
        <v>33</v>
      </c>
      <c r="I31" s="3">
        <f>G31</f>
        <v>8.4490740740733594E-4</v>
      </c>
      <c r="J31" s="3">
        <v>1.6666666666665941E-3</v>
      </c>
      <c r="K31" s="9">
        <f t="shared" si="2"/>
        <v>33</v>
      </c>
      <c r="L31" s="3">
        <f>J31+I31</f>
        <v>2.5115740740739301E-3</v>
      </c>
      <c r="M31" s="3">
        <v>9.1435185185184675E-4</v>
      </c>
      <c r="N31" s="9">
        <f t="shared" si="3"/>
        <v>27</v>
      </c>
      <c r="O31" s="3">
        <f>M31+L31</f>
        <v>3.4259259259257768E-3</v>
      </c>
      <c r="P31" s="3">
        <v>2.0023148148148318E-3</v>
      </c>
      <c r="Q31" s="9">
        <f t="shared" si="4"/>
        <v>33</v>
      </c>
      <c r="R31" s="3">
        <f>P31+O31</f>
        <v>5.4282407407406086E-3</v>
      </c>
      <c r="S31" s="3">
        <v>1.2037037037037068E-3</v>
      </c>
      <c r="T31" s="9">
        <f t="shared" si="5"/>
        <v>31</v>
      </c>
      <c r="U31" s="3">
        <f>S31+R31</f>
        <v>6.6319444444443154E-3</v>
      </c>
      <c r="V31" s="3">
        <v>1.1805555555556291E-3</v>
      </c>
      <c r="W31" s="9">
        <f t="shared" si="6"/>
        <v>27</v>
      </c>
      <c r="X31" s="3">
        <f>V31+U31</f>
        <v>7.8124999999999445E-3</v>
      </c>
      <c r="Y31" s="3">
        <v>3.1944444444443887E-3</v>
      </c>
      <c r="Z31" s="9">
        <f t="shared" si="7"/>
        <v>29</v>
      </c>
      <c r="AA31" s="3">
        <f>Y31+X31</f>
        <v>1.1006944444444333E-2</v>
      </c>
      <c r="AB31" s="3">
        <v>5.5555555555553138E-4</v>
      </c>
      <c r="AC31" s="9">
        <f t="shared" si="8"/>
        <v>26</v>
      </c>
      <c r="AD31" s="3">
        <f>AB31+AA31</f>
        <v>1.1562499999999865E-2</v>
      </c>
      <c r="AE31" s="3">
        <v>1.5740740740739501E-3</v>
      </c>
      <c r="AF31" s="9">
        <f t="shared" si="9"/>
        <v>31</v>
      </c>
      <c r="AG31" s="3">
        <f>AE31+AD31</f>
        <v>1.3136574074073815E-2</v>
      </c>
      <c r="AH31" s="3">
        <v>2.569444444444402E-3</v>
      </c>
      <c r="AI31" s="9">
        <f t="shared" si="10"/>
        <v>29</v>
      </c>
      <c r="AJ31" s="3">
        <f>AH31+AG31</f>
        <v>1.5706018518518217E-2</v>
      </c>
      <c r="AK31" s="3">
        <f>AJ31</f>
        <v>1.5706018518518217E-2</v>
      </c>
      <c r="AL31" s="6">
        <f>RANK(AK31,$AK$4:$AK$47,1)</f>
        <v>28</v>
      </c>
      <c r="AM31" s="4">
        <f t="shared" si="22"/>
        <v>0.50610432852378784</v>
      </c>
      <c r="AN31" s="4">
        <f t="shared" si="23"/>
        <v>1.4958863126367516E-2</v>
      </c>
      <c r="AP31" s="2" t="str">
        <f t="shared" si="11"/>
        <v>Halla Jónsdóttir</v>
      </c>
      <c r="AQ31" s="2">
        <f t="shared" si="12"/>
        <v>33</v>
      </c>
      <c r="AR31" s="2">
        <f t="shared" si="13"/>
        <v>32</v>
      </c>
      <c r="AS31" s="2">
        <f t="shared" si="14"/>
        <v>32</v>
      </c>
      <c r="AT31" s="2">
        <f t="shared" si="15"/>
        <v>32</v>
      </c>
      <c r="AU31" s="2">
        <f t="shared" si="16"/>
        <v>33</v>
      </c>
      <c r="AV31" s="2">
        <f t="shared" si="17"/>
        <v>31</v>
      </c>
      <c r="AW31" s="2">
        <f t="shared" si="18"/>
        <v>29</v>
      </c>
      <c r="AX31" s="2">
        <f t="shared" si="19"/>
        <v>29</v>
      </c>
      <c r="AY31" s="2">
        <f t="shared" si="20"/>
        <v>29</v>
      </c>
      <c r="AZ31" s="2">
        <f t="shared" si="21"/>
        <v>28</v>
      </c>
    </row>
    <row r="32" spans="1:52" x14ac:dyDescent="0.25">
      <c r="A32" s="6">
        <f>AL32</f>
        <v>29</v>
      </c>
      <c r="B32" s="13">
        <f t="shared" si="0"/>
        <v>1.5717592592592644E-2</v>
      </c>
      <c r="C32" s="2" t="s">
        <v>42</v>
      </c>
      <c r="D32" s="2" t="s">
        <v>4</v>
      </c>
      <c r="E32" s="2" t="s">
        <v>85</v>
      </c>
      <c r="F32" s="6"/>
      <c r="G32" s="3">
        <v>8.217592592593137E-4</v>
      </c>
      <c r="H32" s="9">
        <f t="shared" si="1"/>
        <v>31</v>
      </c>
      <c r="I32" s="3">
        <f>G32</f>
        <v>8.217592592593137E-4</v>
      </c>
      <c r="J32" s="3">
        <v>1.5393518518518334E-3</v>
      </c>
      <c r="K32" s="9">
        <f t="shared" si="2"/>
        <v>27</v>
      </c>
      <c r="L32" s="3">
        <f>J32+I32</f>
        <v>2.3611111111111471E-3</v>
      </c>
      <c r="M32" s="3">
        <v>9.6064814814811328E-4</v>
      </c>
      <c r="N32" s="9">
        <f t="shared" si="3"/>
        <v>34</v>
      </c>
      <c r="O32" s="3">
        <f>M32+L32</f>
        <v>3.3217592592592604E-3</v>
      </c>
      <c r="P32" s="3">
        <v>1.87499999999996E-3</v>
      </c>
      <c r="Q32" s="9">
        <f t="shared" si="4"/>
        <v>29</v>
      </c>
      <c r="R32" s="3">
        <f>P32+O32</f>
        <v>5.1967592592592204E-3</v>
      </c>
      <c r="S32" s="3">
        <v>1.1111111111111738E-3</v>
      </c>
      <c r="T32" s="9">
        <f t="shared" si="5"/>
        <v>28</v>
      </c>
      <c r="U32" s="3">
        <f>S32+R32</f>
        <v>6.3078703703703942E-3</v>
      </c>
      <c r="V32" s="3">
        <v>1.2962962962962399E-3</v>
      </c>
      <c r="W32" s="9">
        <f t="shared" si="6"/>
        <v>37</v>
      </c>
      <c r="X32" s="3">
        <f>V32+U32</f>
        <v>7.6041666666666341E-3</v>
      </c>
      <c r="Y32" s="3">
        <v>3.2754629629629939E-3</v>
      </c>
      <c r="Z32" s="9">
        <f t="shared" si="7"/>
        <v>30</v>
      </c>
      <c r="AA32" s="3">
        <f>Y32+X32</f>
        <v>1.0879629629629628E-2</v>
      </c>
      <c r="AB32" s="3">
        <v>6.018518518517979E-4</v>
      </c>
      <c r="AC32" s="9">
        <f t="shared" si="8"/>
        <v>34</v>
      </c>
      <c r="AD32" s="3">
        <f>AB32+AA32</f>
        <v>1.1481481481481426E-2</v>
      </c>
      <c r="AE32" s="3">
        <v>1.5162037037037557E-3</v>
      </c>
      <c r="AF32" s="9">
        <f t="shared" si="9"/>
        <v>27</v>
      </c>
      <c r="AG32" s="3">
        <f>AE32+AD32</f>
        <v>1.2997685185185182E-2</v>
      </c>
      <c r="AH32" s="3">
        <v>2.7199074074074625E-3</v>
      </c>
      <c r="AI32" s="9">
        <f t="shared" si="10"/>
        <v>33</v>
      </c>
      <c r="AJ32" s="3">
        <f>AH32+AG32</f>
        <v>1.5717592592592644E-2</v>
      </c>
      <c r="AK32" s="3">
        <f>AJ32</f>
        <v>1.5717592592592644E-2</v>
      </c>
      <c r="AL32" s="6">
        <f>RANK(AK32,$AK$4:$AK$47,1)</f>
        <v>29</v>
      </c>
      <c r="AM32" s="4">
        <f t="shared" si="22"/>
        <v>0.50721420643725112</v>
      </c>
      <c r="AN32" s="4">
        <f t="shared" si="23"/>
        <v>7.3691967577782513E-4</v>
      </c>
      <c r="AP32" s="2" t="str">
        <f t="shared" si="11"/>
        <v>Páll Sveinsson</v>
      </c>
      <c r="AQ32" s="2">
        <f t="shared" si="12"/>
        <v>31</v>
      </c>
      <c r="AR32" s="2">
        <f t="shared" si="13"/>
        <v>28</v>
      </c>
      <c r="AS32" s="2">
        <f t="shared" si="14"/>
        <v>29</v>
      </c>
      <c r="AT32" s="2">
        <f t="shared" si="15"/>
        <v>31</v>
      </c>
      <c r="AU32" s="2">
        <f t="shared" si="16"/>
        <v>31</v>
      </c>
      <c r="AV32" s="2">
        <f t="shared" si="17"/>
        <v>30</v>
      </c>
      <c r="AW32" s="2">
        <f t="shared" si="18"/>
        <v>28</v>
      </c>
      <c r="AX32" s="2">
        <f t="shared" si="19"/>
        <v>28</v>
      </c>
      <c r="AY32" s="2">
        <f t="shared" si="20"/>
        <v>27</v>
      </c>
      <c r="AZ32" s="2">
        <f t="shared" si="21"/>
        <v>29</v>
      </c>
    </row>
    <row r="33" spans="1:52" x14ac:dyDescent="0.25">
      <c r="A33" s="6">
        <f>AL33</f>
        <v>30</v>
      </c>
      <c r="B33" s="13">
        <f t="shared" si="0"/>
        <v>1.5983796296296204E-2</v>
      </c>
      <c r="C33" s="2" t="s">
        <v>16</v>
      </c>
      <c r="D33" s="2" t="s">
        <v>12</v>
      </c>
      <c r="E33" s="2" t="s">
        <v>85</v>
      </c>
      <c r="F33" s="6"/>
      <c r="G33" s="3">
        <v>9.1435185185179124E-4</v>
      </c>
      <c r="H33" s="9">
        <f t="shared" si="1"/>
        <v>37</v>
      </c>
      <c r="I33" s="3">
        <f>G33</f>
        <v>9.1435185185179124E-4</v>
      </c>
      <c r="J33" s="3">
        <v>1.6319444444444775E-3</v>
      </c>
      <c r="K33" s="9">
        <f t="shared" si="2"/>
        <v>32</v>
      </c>
      <c r="L33" s="3">
        <f>J33+I33</f>
        <v>2.5462962962962687E-3</v>
      </c>
      <c r="M33" s="3">
        <v>9.0277777777775237E-4</v>
      </c>
      <c r="N33" s="9">
        <f t="shared" si="3"/>
        <v>24</v>
      </c>
      <c r="O33" s="3">
        <f>M33+L33</f>
        <v>3.4490740740740211E-3</v>
      </c>
      <c r="P33" s="3">
        <v>2.0601851851851372E-3</v>
      </c>
      <c r="Q33" s="9">
        <f t="shared" si="4"/>
        <v>34</v>
      </c>
      <c r="R33" s="3">
        <f>P33+O33</f>
        <v>5.5092592592591583E-3</v>
      </c>
      <c r="S33" s="3">
        <v>1.4120370370370727E-3</v>
      </c>
      <c r="T33" s="9">
        <f t="shared" si="5"/>
        <v>36</v>
      </c>
      <c r="U33" s="3">
        <f>S33+R33</f>
        <v>6.921296296296231E-3</v>
      </c>
      <c r="V33" s="3">
        <v>1.0532407407407574E-3</v>
      </c>
      <c r="W33" s="9">
        <f t="shared" si="6"/>
        <v>18</v>
      </c>
      <c r="X33" s="3">
        <f>V33+U33</f>
        <v>7.9745370370369884E-3</v>
      </c>
      <c r="Y33" s="3">
        <v>3.1712962962963109E-3</v>
      </c>
      <c r="Z33" s="9">
        <f t="shared" si="7"/>
        <v>28</v>
      </c>
      <c r="AA33" s="3">
        <f>Y33+X33</f>
        <v>1.1145833333333299E-2</v>
      </c>
      <c r="AB33" s="3">
        <v>5.6712962962957025E-4</v>
      </c>
      <c r="AC33" s="9">
        <f t="shared" si="8"/>
        <v>31</v>
      </c>
      <c r="AD33" s="3">
        <f>AB33+AA33</f>
        <v>1.171296296296287E-2</v>
      </c>
      <c r="AE33" s="3">
        <v>1.5625000000000222E-3</v>
      </c>
      <c r="AF33" s="9">
        <f t="shared" si="9"/>
        <v>29</v>
      </c>
      <c r="AG33" s="3">
        <f>AE33+AD33</f>
        <v>1.3275462962962892E-2</v>
      </c>
      <c r="AH33" s="3">
        <v>2.7083333333333126E-3</v>
      </c>
      <c r="AI33" s="9">
        <f t="shared" si="10"/>
        <v>32</v>
      </c>
      <c r="AJ33" s="3">
        <f>AH33+AG33</f>
        <v>1.5983796296296204E-2</v>
      </c>
      <c r="AK33" s="3">
        <f>AJ33</f>
        <v>1.5983796296296204E-2</v>
      </c>
      <c r="AL33" s="6">
        <f>RANK(AK33,$AK$4:$AK$47,1)</f>
        <v>30</v>
      </c>
      <c r="AM33" s="4">
        <f t="shared" si="22"/>
        <v>0.53274139844611557</v>
      </c>
      <c r="AN33" s="4">
        <f t="shared" si="23"/>
        <v>1.693667157583767E-2</v>
      </c>
      <c r="AP33" s="2" t="str">
        <f t="shared" si="11"/>
        <v>Guðbjörn Jón Pálsson</v>
      </c>
      <c r="AQ33" s="2">
        <f t="shared" si="12"/>
        <v>37</v>
      </c>
      <c r="AR33" s="2">
        <f t="shared" si="13"/>
        <v>35</v>
      </c>
      <c r="AS33" s="2">
        <f t="shared" si="14"/>
        <v>33</v>
      </c>
      <c r="AT33" s="2">
        <f t="shared" si="15"/>
        <v>35</v>
      </c>
      <c r="AU33" s="2">
        <f t="shared" si="16"/>
        <v>35</v>
      </c>
      <c r="AV33" s="2">
        <f t="shared" si="17"/>
        <v>34</v>
      </c>
      <c r="AW33" s="2">
        <f t="shared" si="18"/>
        <v>30</v>
      </c>
      <c r="AX33" s="2">
        <f t="shared" si="19"/>
        <v>30</v>
      </c>
      <c r="AY33" s="2">
        <f t="shared" si="20"/>
        <v>30</v>
      </c>
      <c r="AZ33" s="2">
        <f t="shared" si="21"/>
        <v>30</v>
      </c>
    </row>
    <row r="34" spans="1:52" x14ac:dyDescent="0.25">
      <c r="A34" s="6">
        <f>AL34</f>
        <v>31</v>
      </c>
      <c r="B34" s="13">
        <f t="shared" si="0"/>
        <v>1.6226851851851909E-2</v>
      </c>
      <c r="C34" s="2" t="s">
        <v>20</v>
      </c>
      <c r="D34" s="2" t="s">
        <v>4</v>
      </c>
      <c r="E34" s="2" t="s">
        <v>85</v>
      </c>
      <c r="F34" s="6"/>
      <c r="G34" s="3">
        <v>6.7129629629636423E-4</v>
      </c>
      <c r="H34" s="9">
        <f t="shared" si="1"/>
        <v>14</v>
      </c>
      <c r="I34" s="3">
        <f>G34</f>
        <v>6.7129629629636423E-4</v>
      </c>
      <c r="J34" s="3">
        <v>1.2615740740740677E-3</v>
      </c>
      <c r="K34" s="9">
        <f t="shared" si="2"/>
        <v>13</v>
      </c>
      <c r="L34" s="3">
        <f>J34+I34</f>
        <v>1.932870370370432E-3</v>
      </c>
      <c r="M34" s="3">
        <v>9.0277777777775237E-4</v>
      </c>
      <c r="N34" s="9">
        <f t="shared" si="3"/>
        <v>24</v>
      </c>
      <c r="O34" s="3">
        <f>M34+L34</f>
        <v>2.8356481481481843E-3</v>
      </c>
      <c r="P34" s="3">
        <v>1.678240740740744E-3</v>
      </c>
      <c r="Q34" s="9">
        <f t="shared" si="4"/>
        <v>24</v>
      </c>
      <c r="R34" s="3">
        <f>P34+O34</f>
        <v>4.5138888888889284E-3</v>
      </c>
      <c r="S34" s="3">
        <v>9.7222222222226318E-4</v>
      </c>
      <c r="T34" s="9">
        <f t="shared" si="5"/>
        <v>20</v>
      </c>
      <c r="U34" s="3">
        <f>S34+R34</f>
        <v>5.4861111111111915E-3</v>
      </c>
      <c r="V34" s="3">
        <v>3.3680555555555269E-3</v>
      </c>
      <c r="W34" s="9">
        <f t="shared" si="6"/>
        <v>44</v>
      </c>
      <c r="X34" s="3">
        <f>V34+U34</f>
        <v>8.8541666666667185E-3</v>
      </c>
      <c r="Y34" s="3">
        <v>2.9976851851851727E-3</v>
      </c>
      <c r="Z34" s="9">
        <f t="shared" si="7"/>
        <v>25</v>
      </c>
      <c r="AA34" s="3">
        <f>Y34+X34</f>
        <v>1.1851851851851891E-2</v>
      </c>
      <c r="AB34" s="3">
        <v>5.2083333333330373E-4</v>
      </c>
      <c r="AC34" s="9">
        <f t="shared" si="8"/>
        <v>18</v>
      </c>
      <c r="AD34" s="3">
        <f>AB34+AA34</f>
        <v>1.2372685185185195E-2</v>
      </c>
      <c r="AE34" s="3">
        <v>1.481481481481528E-3</v>
      </c>
      <c r="AF34" s="9">
        <f t="shared" si="9"/>
        <v>24</v>
      </c>
      <c r="AG34" s="3">
        <f>AE34+AD34</f>
        <v>1.3854166666666723E-2</v>
      </c>
      <c r="AH34" s="3">
        <v>2.372685185185186E-3</v>
      </c>
      <c r="AI34" s="9">
        <f t="shared" si="10"/>
        <v>22</v>
      </c>
      <c r="AJ34" s="3">
        <f>AH34+AG34</f>
        <v>1.6226851851851909E-2</v>
      </c>
      <c r="AK34" s="3">
        <f>AJ34</f>
        <v>1.6226851851851909E-2</v>
      </c>
      <c r="AL34" s="6">
        <f>RANK(AK34,$AK$4:$AK$47,1)</f>
        <v>31</v>
      </c>
      <c r="AM34" s="4">
        <f t="shared" si="22"/>
        <v>0.55604883462814914</v>
      </c>
      <c r="AN34" s="4">
        <f t="shared" si="23"/>
        <v>1.5206372194071616E-2</v>
      </c>
      <c r="AP34" s="2" t="str">
        <f t="shared" si="11"/>
        <v>Bjarni Lúðvíksson</v>
      </c>
      <c r="AQ34" s="2">
        <f t="shared" si="12"/>
        <v>14</v>
      </c>
      <c r="AR34" s="2">
        <f t="shared" si="13"/>
        <v>12</v>
      </c>
      <c r="AS34" s="2">
        <f t="shared" si="14"/>
        <v>16</v>
      </c>
      <c r="AT34" s="2">
        <f t="shared" si="15"/>
        <v>20</v>
      </c>
      <c r="AU34" s="2">
        <f t="shared" si="16"/>
        <v>19</v>
      </c>
      <c r="AV34" s="2">
        <f t="shared" si="17"/>
        <v>35</v>
      </c>
      <c r="AW34" s="2">
        <f t="shared" si="18"/>
        <v>33</v>
      </c>
      <c r="AX34" s="2">
        <f t="shared" si="19"/>
        <v>33</v>
      </c>
      <c r="AY34" s="2">
        <f t="shared" si="20"/>
        <v>33</v>
      </c>
      <c r="AZ34" s="2">
        <f t="shared" si="21"/>
        <v>31</v>
      </c>
    </row>
    <row r="35" spans="1:52" x14ac:dyDescent="0.25">
      <c r="A35" s="6">
        <f>AL35</f>
        <v>32</v>
      </c>
      <c r="B35" s="13">
        <f t="shared" si="0"/>
        <v>1.6840277777777524E-2</v>
      </c>
      <c r="C35" s="2" t="s">
        <v>40</v>
      </c>
      <c r="D35" s="2" t="s">
        <v>4</v>
      </c>
      <c r="E35" s="2" t="s">
        <v>85</v>
      </c>
      <c r="F35" s="6"/>
      <c r="G35" s="3">
        <v>7.986111111110139E-4</v>
      </c>
      <c r="H35" s="9">
        <f t="shared" si="1"/>
        <v>25</v>
      </c>
      <c r="I35" s="3">
        <f>G35</f>
        <v>7.986111111110139E-4</v>
      </c>
      <c r="J35" s="3">
        <v>1.7361111111111049E-3</v>
      </c>
      <c r="K35" s="9">
        <f t="shared" si="2"/>
        <v>35</v>
      </c>
      <c r="L35" s="3">
        <f>J35+I35</f>
        <v>2.5347222222221188E-3</v>
      </c>
      <c r="M35" s="3">
        <v>1.041666666666663E-3</v>
      </c>
      <c r="N35" s="9">
        <f t="shared" si="3"/>
        <v>38</v>
      </c>
      <c r="O35" s="3">
        <f>M35+L35</f>
        <v>3.5763888888887818E-3</v>
      </c>
      <c r="P35" s="3">
        <v>1.8865740740741099E-3</v>
      </c>
      <c r="Q35" s="9">
        <f t="shared" si="4"/>
        <v>30</v>
      </c>
      <c r="R35" s="3">
        <f>P35+O35</f>
        <v>5.4629629629628917E-3</v>
      </c>
      <c r="S35" s="3">
        <v>1.0185185185185297E-3</v>
      </c>
      <c r="T35" s="9">
        <f t="shared" si="5"/>
        <v>23</v>
      </c>
      <c r="U35" s="3">
        <f>S35+R35</f>
        <v>6.4814814814814214E-3</v>
      </c>
      <c r="V35" s="3">
        <v>1.4120370370369617E-3</v>
      </c>
      <c r="W35" s="9">
        <f t="shared" si="6"/>
        <v>41</v>
      </c>
      <c r="X35" s="3">
        <f>V35+U35</f>
        <v>7.8935185185183832E-3</v>
      </c>
      <c r="Y35" s="3">
        <v>3.5763888888888928E-3</v>
      </c>
      <c r="Z35" s="9">
        <f t="shared" si="7"/>
        <v>32</v>
      </c>
      <c r="AA35" s="3">
        <f>Y35+X35</f>
        <v>1.1469907407407276E-2</v>
      </c>
      <c r="AB35" s="3">
        <v>5.5555555555553138E-4</v>
      </c>
      <c r="AC35" s="9">
        <f t="shared" si="8"/>
        <v>26</v>
      </c>
      <c r="AD35" s="3">
        <f>AB35+AA35</f>
        <v>1.2025462962962807E-2</v>
      </c>
      <c r="AE35" s="3">
        <v>1.8055555555555047E-3</v>
      </c>
      <c r="AF35" s="9">
        <f t="shared" si="9"/>
        <v>34</v>
      </c>
      <c r="AG35" s="3">
        <f>AE35+AD35</f>
        <v>1.3831018518518312E-2</v>
      </c>
      <c r="AH35" s="3">
        <v>3.0092592592592116E-3</v>
      </c>
      <c r="AI35" s="9">
        <f t="shared" si="10"/>
        <v>34</v>
      </c>
      <c r="AJ35" s="3">
        <f>AH35+AG35</f>
        <v>1.6840277777777524E-2</v>
      </c>
      <c r="AK35" s="3">
        <f>AJ35</f>
        <v>1.6840277777777524E-2</v>
      </c>
      <c r="AL35" s="6">
        <f>RANK(AK35,$AK$4:$AK$47,1)</f>
        <v>32</v>
      </c>
      <c r="AM35" s="4">
        <f t="shared" si="22"/>
        <v>0.61487236403988232</v>
      </c>
      <c r="AN35" s="4">
        <f t="shared" si="23"/>
        <v>3.7803138373732503E-2</v>
      </c>
      <c r="AP35" s="2" t="str">
        <f t="shared" si="11"/>
        <v>Gunnar Auðunn Ásgeirsson</v>
      </c>
      <c r="AQ35" s="2">
        <f t="shared" si="12"/>
        <v>25</v>
      </c>
      <c r="AR35" s="2">
        <f t="shared" si="13"/>
        <v>33</v>
      </c>
      <c r="AS35" s="2">
        <f t="shared" si="14"/>
        <v>36</v>
      </c>
      <c r="AT35" s="2">
        <f t="shared" si="15"/>
        <v>34</v>
      </c>
      <c r="AU35" s="2">
        <f t="shared" si="16"/>
        <v>32</v>
      </c>
      <c r="AV35" s="2">
        <f t="shared" si="17"/>
        <v>32</v>
      </c>
      <c r="AW35" s="2">
        <f t="shared" si="18"/>
        <v>32</v>
      </c>
      <c r="AX35" s="2">
        <f t="shared" si="19"/>
        <v>32</v>
      </c>
      <c r="AY35" s="2">
        <f t="shared" si="20"/>
        <v>32</v>
      </c>
      <c r="AZ35" s="2">
        <f t="shared" si="21"/>
        <v>32</v>
      </c>
    </row>
    <row r="36" spans="1:52" x14ac:dyDescent="0.25">
      <c r="A36" s="6">
        <f>AL36</f>
        <v>33</v>
      </c>
      <c r="B36" s="13">
        <f t="shared" si="0"/>
        <v>1.7118055555556011E-2</v>
      </c>
      <c r="C36" s="2" t="s">
        <v>36</v>
      </c>
      <c r="D36" s="2" t="s">
        <v>12</v>
      </c>
      <c r="E36" s="2" t="s">
        <v>85</v>
      </c>
      <c r="F36" s="6"/>
      <c r="G36" s="3">
        <v>8.3333333333340809E-4</v>
      </c>
      <c r="H36" s="9">
        <f t="shared" si="1"/>
        <v>32</v>
      </c>
      <c r="I36" s="3">
        <f>G36</f>
        <v>8.3333333333340809E-4</v>
      </c>
      <c r="J36" s="3">
        <v>1.7013888888888773E-3</v>
      </c>
      <c r="K36" s="9">
        <f t="shared" si="2"/>
        <v>34</v>
      </c>
      <c r="L36" s="3">
        <f>J36+I36</f>
        <v>2.5347222222222854E-3</v>
      </c>
      <c r="M36" s="3">
        <v>9.490740740740744E-4</v>
      </c>
      <c r="N36" s="9">
        <f t="shared" si="3"/>
        <v>31</v>
      </c>
      <c r="O36" s="3">
        <f>M36+L36</f>
        <v>3.4837962962963598E-3</v>
      </c>
      <c r="P36" s="3">
        <v>1.9675925925926041E-3</v>
      </c>
      <c r="Q36" s="9">
        <f t="shared" si="4"/>
        <v>32</v>
      </c>
      <c r="R36" s="3">
        <f>P36+O36</f>
        <v>5.4513888888889639E-3</v>
      </c>
      <c r="S36" s="3">
        <v>1.2037037037038179E-3</v>
      </c>
      <c r="T36" s="9">
        <f t="shared" si="5"/>
        <v>32</v>
      </c>
      <c r="U36" s="3">
        <f>S36+R36</f>
        <v>6.6550925925927817E-3</v>
      </c>
      <c r="V36" s="3">
        <v>1.2384259259259345E-3</v>
      </c>
      <c r="W36" s="9">
        <f t="shared" si="6"/>
        <v>33</v>
      </c>
      <c r="X36" s="3">
        <f>V36+U36</f>
        <v>7.8935185185187162E-3</v>
      </c>
      <c r="Y36" s="3">
        <v>3.5069444444445486E-3</v>
      </c>
      <c r="Z36" s="9">
        <f t="shared" si="7"/>
        <v>31</v>
      </c>
      <c r="AA36" s="3">
        <f>Y36+X36</f>
        <v>1.1400462962963265E-2</v>
      </c>
      <c r="AB36" s="3">
        <v>5.7870370370372015E-4</v>
      </c>
      <c r="AC36" s="9">
        <f t="shared" si="8"/>
        <v>32</v>
      </c>
      <c r="AD36" s="3">
        <f>AB36+AA36</f>
        <v>1.1979166666666985E-2</v>
      </c>
      <c r="AE36" s="3">
        <v>1.7939814814815769E-3</v>
      </c>
      <c r="AF36" s="9">
        <f t="shared" si="9"/>
        <v>33</v>
      </c>
      <c r="AG36" s="3">
        <f>AE36+AD36</f>
        <v>1.3773148148148562E-2</v>
      </c>
      <c r="AH36" s="3">
        <v>3.3449074074074492E-3</v>
      </c>
      <c r="AI36" s="9">
        <f t="shared" si="10"/>
        <v>37</v>
      </c>
      <c r="AJ36" s="3">
        <f>AH36+AG36</f>
        <v>1.7118055555556011E-2</v>
      </c>
      <c r="AK36" s="3">
        <f>AJ36</f>
        <v>1.7118055555556011E-2</v>
      </c>
      <c r="AL36" s="6">
        <f>RANK(AK36,$AK$4:$AK$47,1)</f>
        <v>33</v>
      </c>
      <c r="AM36" s="4">
        <f t="shared" si="22"/>
        <v>0.64150943396225801</v>
      </c>
      <c r="AN36" s="4">
        <f t="shared" si="23"/>
        <v>1.6494845360867094E-2</v>
      </c>
      <c r="AP36" s="2" t="str">
        <f t="shared" si="11"/>
        <v>Aron Andri Sigurðsson</v>
      </c>
      <c r="AQ36" s="2">
        <f t="shared" si="12"/>
        <v>32</v>
      </c>
      <c r="AR36" s="2">
        <f t="shared" si="13"/>
        <v>34</v>
      </c>
      <c r="AS36" s="2">
        <f t="shared" si="14"/>
        <v>35</v>
      </c>
      <c r="AT36" s="2">
        <f t="shared" si="15"/>
        <v>33</v>
      </c>
      <c r="AU36" s="2">
        <f t="shared" si="16"/>
        <v>34</v>
      </c>
      <c r="AV36" s="2">
        <f t="shared" si="17"/>
        <v>33</v>
      </c>
      <c r="AW36" s="2">
        <f t="shared" si="18"/>
        <v>31</v>
      </c>
      <c r="AX36" s="2">
        <f t="shared" si="19"/>
        <v>31</v>
      </c>
      <c r="AY36" s="2">
        <f t="shared" si="20"/>
        <v>31</v>
      </c>
      <c r="AZ36" s="2">
        <f t="shared" si="21"/>
        <v>33</v>
      </c>
    </row>
    <row r="37" spans="1:52" x14ac:dyDescent="0.25">
      <c r="A37" s="12">
        <f>AL37</f>
        <v>34</v>
      </c>
      <c r="B37" s="18">
        <f t="shared" si="0"/>
        <v>1.8611111111110856E-2</v>
      </c>
      <c r="C37" s="11" t="s">
        <v>26</v>
      </c>
      <c r="D37" s="11" t="s">
        <v>4</v>
      </c>
      <c r="E37" s="11" t="s">
        <v>85</v>
      </c>
      <c r="F37" s="12">
        <v>5</v>
      </c>
      <c r="G37" s="3">
        <v>1.0069444444443798E-3</v>
      </c>
      <c r="H37" s="9">
        <f t="shared" si="1"/>
        <v>41</v>
      </c>
      <c r="I37" s="3">
        <f>G37</f>
        <v>1.0069444444443798E-3</v>
      </c>
      <c r="J37" s="3">
        <v>1.7824074074073715E-3</v>
      </c>
      <c r="K37" s="9">
        <f t="shared" si="2"/>
        <v>37</v>
      </c>
      <c r="L37" s="3">
        <f>J37+I37</f>
        <v>2.7893518518517513E-3</v>
      </c>
      <c r="M37" s="3">
        <v>1.0532407407407574E-3</v>
      </c>
      <c r="N37" s="9">
        <f t="shared" si="3"/>
        <v>39</v>
      </c>
      <c r="O37" s="3">
        <f>M37+L37</f>
        <v>3.8425925925925086E-3</v>
      </c>
      <c r="P37" s="3">
        <v>2.2453703703704253E-3</v>
      </c>
      <c r="Q37" s="9">
        <f t="shared" si="4"/>
        <v>37</v>
      </c>
      <c r="R37" s="3">
        <f>P37+O37</f>
        <v>6.0879629629629339E-3</v>
      </c>
      <c r="S37" s="3">
        <v>1.5277777777776835E-3</v>
      </c>
      <c r="T37" s="9">
        <f t="shared" si="5"/>
        <v>38</v>
      </c>
      <c r="U37" s="3">
        <f>S37+R37</f>
        <v>7.6157407407406175E-3</v>
      </c>
      <c r="V37" s="3">
        <v>1.3194444444444287E-3</v>
      </c>
      <c r="W37" s="9">
        <f t="shared" si="6"/>
        <v>39</v>
      </c>
      <c r="X37" s="3">
        <f>V37+U37</f>
        <v>8.9351851851850461E-3</v>
      </c>
      <c r="Y37" s="3">
        <v>3.8425925925925641E-3</v>
      </c>
      <c r="Z37" s="9">
        <f t="shared" si="7"/>
        <v>33</v>
      </c>
      <c r="AA37" s="3">
        <f>Y37+X37</f>
        <v>1.277777777777761E-2</v>
      </c>
      <c r="AB37" s="3">
        <v>6.712962962962532E-4</v>
      </c>
      <c r="AC37" s="9">
        <f t="shared" si="8"/>
        <v>38</v>
      </c>
      <c r="AD37" s="3">
        <f>AB37+AA37</f>
        <v>1.3449074074073863E-2</v>
      </c>
      <c r="AE37" s="3">
        <v>1.9212962962962266E-3</v>
      </c>
      <c r="AF37" s="9">
        <f t="shared" si="9"/>
        <v>36</v>
      </c>
      <c r="AG37" s="3">
        <f>AE37+AD37</f>
        <v>1.537037037037009E-2</v>
      </c>
      <c r="AH37" s="3">
        <v>3.2407407407407662E-3</v>
      </c>
      <c r="AI37" s="9">
        <f t="shared" si="10"/>
        <v>36</v>
      </c>
      <c r="AJ37" s="3">
        <f>AH37+AG37</f>
        <v>1.8611111111110856E-2</v>
      </c>
      <c r="AK37" s="3">
        <f>AJ37</f>
        <v>1.8611111111110856E-2</v>
      </c>
      <c r="AL37" s="6">
        <f>RANK(AK37,$AK$4:$AK$47,1)</f>
        <v>34</v>
      </c>
      <c r="AM37" s="4">
        <f t="shared" si="22"/>
        <v>0.78468368479459394</v>
      </c>
      <c r="AN37" s="4">
        <f t="shared" si="23"/>
        <v>8.7221095334641729E-2</v>
      </c>
      <c r="AP37" s="2" t="str">
        <f t="shared" si="11"/>
        <v>Heida Jonsdottir</v>
      </c>
      <c r="AQ37" s="2">
        <f t="shared" si="12"/>
        <v>41</v>
      </c>
      <c r="AR37" s="2">
        <f t="shared" si="13"/>
        <v>37</v>
      </c>
      <c r="AS37" s="2">
        <f t="shared" si="14"/>
        <v>37</v>
      </c>
      <c r="AT37" s="2">
        <f t="shared" si="15"/>
        <v>36</v>
      </c>
      <c r="AU37" s="2">
        <f t="shared" si="16"/>
        <v>36</v>
      </c>
      <c r="AV37" s="2">
        <f t="shared" si="17"/>
        <v>36</v>
      </c>
      <c r="AW37" s="2">
        <f t="shared" si="18"/>
        <v>34</v>
      </c>
      <c r="AX37" s="2">
        <f t="shared" si="19"/>
        <v>34</v>
      </c>
      <c r="AY37" s="2">
        <f t="shared" si="20"/>
        <v>34</v>
      </c>
      <c r="AZ37" s="2">
        <f t="shared" si="21"/>
        <v>34</v>
      </c>
    </row>
    <row r="38" spans="1:52" x14ac:dyDescent="0.25">
      <c r="A38" s="6">
        <f>AL38</f>
        <v>35</v>
      </c>
      <c r="B38" s="13">
        <f t="shared" si="0"/>
        <v>2.0011574074073835E-2</v>
      </c>
      <c r="C38" s="2" t="s">
        <v>7</v>
      </c>
      <c r="D38" s="2" t="s">
        <v>8</v>
      </c>
      <c r="E38" s="2" t="s">
        <v>85</v>
      </c>
      <c r="F38" s="6"/>
      <c r="G38" s="3">
        <v>7.2916666666666963E-4</v>
      </c>
      <c r="H38" s="9">
        <f t="shared" si="1"/>
        <v>19</v>
      </c>
      <c r="I38" s="3">
        <f>G38</f>
        <v>7.2916666666666963E-4</v>
      </c>
      <c r="J38" s="3">
        <v>3.3449074074074492E-3</v>
      </c>
      <c r="K38" s="9">
        <f t="shared" si="2"/>
        <v>44</v>
      </c>
      <c r="L38" s="3">
        <f>J38+I38</f>
        <v>4.0740740740741188E-3</v>
      </c>
      <c r="M38" s="3">
        <v>9.490740740740744E-4</v>
      </c>
      <c r="N38" s="9">
        <f t="shared" si="3"/>
        <v>31</v>
      </c>
      <c r="O38" s="3">
        <f>M38+L38</f>
        <v>5.0231481481481932E-3</v>
      </c>
      <c r="P38" s="3">
        <v>2.1643518518517091E-3</v>
      </c>
      <c r="Q38" s="9">
        <f t="shared" si="4"/>
        <v>35</v>
      </c>
      <c r="R38" s="3">
        <f>P38+O38</f>
        <v>7.1874999999999023E-3</v>
      </c>
      <c r="S38" s="3">
        <v>1.087962962962985E-3</v>
      </c>
      <c r="T38" s="9">
        <f t="shared" si="5"/>
        <v>26</v>
      </c>
      <c r="U38" s="3">
        <f>S38+R38</f>
        <v>8.2754629629628873E-3</v>
      </c>
      <c r="V38" s="3">
        <v>1.2615740740740122E-3</v>
      </c>
      <c r="W38" s="9">
        <f t="shared" si="6"/>
        <v>35</v>
      </c>
      <c r="X38" s="3">
        <f>V38+U38</f>
        <v>9.5370370370368995E-3</v>
      </c>
      <c r="Y38" s="3">
        <v>5.4861111111110805E-3</v>
      </c>
      <c r="Z38" s="9">
        <f t="shared" si="7"/>
        <v>40</v>
      </c>
      <c r="AA38" s="3">
        <f>Y38+X38</f>
        <v>1.502314814814798E-2</v>
      </c>
      <c r="AB38" s="3">
        <v>6.018518518517979E-4</v>
      </c>
      <c r="AC38" s="9">
        <f t="shared" si="8"/>
        <v>34</v>
      </c>
      <c r="AD38" s="3">
        <f>AB38+AA38</f>
        <v>1.5624999999999778E-2</v>
      </c>
      <c r="AE38" s="3">
        <v>1.8287037037036935E-3</v>
      </c>
      <c r="AF38" s="9">
        <f t="shared" si="9"/>
        <v>35</v>
      </c>
      <c r="AG38" s="3">
        <f>AE38+AD38</f>
        <v>1.7453703703703471E-2</v>
      </c>
      <c r="AH38" s="3">
        <v>2.5578703703703631E-3</v>
      </c>
      <c r="AI38" s="9">
        <f t="shared" si="10"/>
        <v>28</v>
      </c>
      <c r="AJ38" s="3">
        <f>AH38+AG38</f>
        <v>2.0011574074073835E-2</v>
      </c>
      <c r="AK38" s="3">
        <f>AJ38</f>
        <v>2.0011574074073835E-2</v>
      </c>
      <c r="AL38" s="6">
        <f>RANK(AK38,$AK$4:$AK$47,1)</f>
        <v>35</v>
      </c>
      <c r="AM38" s="4">
        <f t="shared" si="22"/>
        <v>0.91897891231956375</v>
      </c>
      <c r="AN38" s="4">
        <f t="shared" si="23"/>
        <v>7.5248756218907253E-2</v>
      </c>
      <c r="AP38" s="2" t="str">
        <f t="shared" si="11"/>
        <v>Steingrímur Örn Kristjáns</v>
      </c>
      <c r="AQ38" s="2">
        <f t="shared" si="12"/>
        <v>19</v>
      </c>
      <c r="AR38" s="2">
        <f t="shared" si="13"/>
        <v>44</v>
      </c>
      <c r="AS38" s="2">
        <f t="shared" si="14"/>
        <v>44</v>
      </c>
      <c r="AT38" s="2">
        <f t="shared" si="15"/>
        <v>40</v>
      </c>
      <c r="AU38" s="2">
        <f t="shared" si="16"/>
        <v>38</v>
      </c>
      <c r="AV38" s="2">
        <f t="shared" si="17"/>
        <v>38</v>
      </c>
      <c r="AW38" s="2">
        <f t="shared" si="18"/>
        <v>37</v>
      </c>
      <c r="AX38" s="2">
        <f t="shared" si="19"/>
        <v>37</v>
      </c>
      <c r="AY38" s="2">
        <f t="shared" si="20"/>
        <v>37</v>
      </c>
      <c r="AZ38" s="2">
        <f t="shared" si="21"/>
        <v>35</v>
      </c>
    </row>
    <row r="39" spans="1:52" x14ac:dyDescent="0.25">
      <c r="A39" s="6">
        <f>AL39</f>
        <v>36</v>
      </c>
      <c r="B39" s="13">
        <f t="shared" si="0"/>
        <v>2.0069444444444362E-2</v>
      </c>
      <c r="C39" s="2" t="s">
        <v>3</v>
      </c>
      <c r="D39" s="2" t="s">
        <v>4</v>
      </c>
      <c r="E39" s="2" t="s">
        <v>85</v>
      </c>
      <c r="F39" s="6"/>
      <c r="G39" s="3">
        <v>9.490740740740744E-4</v>
      </c>
      <c r="H39" s="9">
        <f t="shared" si="1"/>
        <v>39</v>
      </c>
      <c r="I39" s="3">
        <f>G39</f>
        <v>9.490740740740744E-4</v>
      </c>
      <c r="J39" s="3">
        <v>1.9212962962962821E-3</v>
      </c>
      <c r="K39" s="9">
        <f t="shared" si="2"/>
        <v>39</v>
      </c>
      <c r="L39" s="3">
        <f>J39+I39</f>
        <v>2.8703703703703565E-3</v>
      </c>
      <c r="M39" s="3">
        <v>1.0763888888888906E-3</v>
      </c>
      <c r="N39" s="9">
        <f t="shared" si="3"/>
        <v>40</v>
      </c>
      <c r="O39" s="3">
        <f>M39+L39</f>
        <v>3.9467592592592471E-3</v>
      </c>
      <c r="P39" s="3">
        <v>3.0787037037037779E-3</v>
      </c>
      <c r="Q39" s="9">
        <f t="shared" si="4"/>
        <v>40</v>
      </c>
      <c r="R39" s="3">
        <f>P39+O39</f>
        <v>7.025462962963025E-3</v>
      </c>
      <c r="S39" s="3">
        <v>1.5162037037036447E-3</v>
      </c>
      <c r="T39" s="9">
        <f t="shared" si="5"/>
        <v>37</v>
      </c>
      <c r="U39" s="3">
        <f>S39+R39</f>
        <v>8.5416666666666696E-3</v>
      </c>
      <c r="V39" s="3">
        <v>1.2499999999999734E-3</v>
      </c>
      <c r="W39" s="9">
        <f t="shared" si="6"/>
        <v>34</v>
      </c>
      <c r="X39" s="3">
        <f>V39+U39</f>
        <v>9.791666666666643E-3</v>
      </c>
      <c r="Y39" s="3">
        <v>3.9120370370370194E-3</v>
      </c>
      <c r="Z39" s="9">
        <f t="shared" si="7"/>
        <v>34</v>
      </c>
      <c r="AA39" s="3">
        <f>Y39+X39</f>
        <v>1.3703703703703662E-2</v>
      </c>
      <c r="AB39" s="3">
        <v>6.018518518517979E-4</v>
      </c>
      <c r="AC39" s="9">
        <f t="shared" si="8"/>
        <v>34</v>
      </c>
      <c r="AD39" s="3">
        <f>AB39+AA39</f>
        <v>1.430555555555546E-2</v>
      </c>
      <c r="AE39" s="3">
        <v>2.1875000000000089E-3</v>
      </c>
      <c r="AF39" s="9">
        <f t="shared" si="9"/>
        <v>39</v>
      </c>
      <c r="AG39" s="3">
        <f>AE39+AD39</f>
        <v>1.6493055555555469E-2</v>
      </c>
      <c r="AH39" s="3">
        <v>3.5763888888888928E-3</v>
      </c>
      <c r="AI39" s="9">
        <f t="shared" si="10"/>
        <v>39</v>
      </c>
      <c r="AJ39" s="3">
        <f>AH39+AG39</f>
        <v>2.0069444444444362E-2</v>
      </c>
      <c r="AK39" s="3">
        <f>AJ39</f>
        <v>2.0069444444444362E-2</v>
      </c>
      <c r="AL39" s="6">
        <f>RANK(AK39,$AK$4:$AK$47,1)</f>
        <v>36</v>
      </c>
      <c r="AM39" s="4">
        <f t="shared" si="22"/>
        <v>0.92452830188672608</v>
      </c>
      <c r="AN39" s="4">
        <f t="shared" si="23"/>
        <v>2.8918449971160332E-3</v>
      </c>
      <c r="AP39" s="2" t="str">
        <f t="shared" si="11"/>
        <v>Hjörtur Atli Guðmundsson</v>
      </c>
      <c r="AQ39" s="2">
        <f t="shared" si="12"/>
        <v>39</v>
      </c>
      <c r="AR39" s="2">
        <f t="shared" si="13"/>
        <v>38</v>
      </c>
      <c r="AS39" s="2">
        <f t="shared" si="14"/>
        <v>38</v>
      </c>
      <c r="AT39" s="2">
        <f t="shared" si="15"/>
        <v>39</v>
      </c>
      <c r="AU39" s="2">
        <f t="shared" si="16"/>
        <v>39</v>
      </c>
      <c r="AV39" s="2">
        <f t="shared" si="17"/>
        <v>39</v>
      </c>
      <c r="AW39" s="2">
        <f t="shared" si="18"/>
        <v>35</v>
      </c>
      <c r="AX39" s="2">
        <f t="shared" si="19"/>
        <v>35</v>
      </c>
      <c r="AY39" s="2">
        <f t="shared" si="20"/>
        <v>35</v>
      </c>
      <c r="AZ39" s="2">
        <f t="shared" si="21"/>
        <v>36</v>
      </c>
    </row>
    <row r="40" spans="1:52" x14ac:dyDescent="0.25">
      <c r="A40" s="12">
        <f>AL40</f>
        <v>37</v>
      </c>
      <c r="B40" s="18">
        <f t="shared" si="0"/>
        <v>2.0879629629629526E-2</v>
      </c>
      <c r="C40" s="11" t="s">
        <v>24</v>
      </c>
      <c r="D40" s="11" t="s">
        <v>4</v>
      </c>
      <c r="E40" s="11" t="s">
        <v>85</v>
      </c>
      <c r="F40" s="12">
        <v>6</v>
      </c>
      <c r="G40" s="3">
        <v>1.2152777777778012E-3</v>
      </c>
      <c r="H40" s="9">
        <f t="shared" si="1"/>
        <v>44</v>
      </c>
      <c r="I40" s="3">
        <f>G40</f>
        <v>1.2152777777778012E-3</v>
      </c>
      <c r="J40" s="3">
        <v>2.0023148148148873E-3</v>
      </c>
      <c r="K40" s="9">
        <f t="shared" si="2"/>
        <v>40</v>
      </c>
      <c r="L40" s="3">
        <f>J40+I40</f>
        <v>3.2175925925926885E-3</v>
      </c>
      <c r="M40" s="3">
        <v>1.087962962962874E-3</v>
      </c>
      <c r="N40" s="9">
        <f t="shared" si="3"/>
        <v>42</v>
      </c>
      <c r="O40" s="3">
        <f>M40+L40</f>
        <v>4.3055555555555625E-3</v>
      </c>
      <c r="P40" s="3">
        <v>2.569444444444513E-3</v>
      </c>
      <c r="Q40" s="9">
        <f t="shared" si="4"/>
        <v>38</v>
      </c>
      <c r="R40" s="3">
        <f>P40+O40</f>
        <v>6.8750000000000755E-3</v>
      </c>
      <c r="S40" s="3">
        <v>1.6666666666667052E-3</v>
      </c>
      <c r="T40" s="9">
        <f t="shared" si="5"/>
        <v>39</v>
      </c>
      <c r="U40" s="3">
        <f>S40+R40</f>
        <v>8.5416666666667806E-3</v>
      </c>
      <c r="V40" s="3">
        <v>1.4351851851851505E-3</v>
      </c>
      <c r="W40" s="9">
        <f t="shared" si="6"/>
        <v>43</v>
      </c>
      <c r="X40" s="3">
        <f>V40+U40</f>
        <v>9.9768518518519311E-3</v>
      </c>
      <c r="Y40" s="3">
        <v>4.2013888888887685E-3</v>
      </c>
      <c r="Z40" s="9">
        <f t="shared" si="7"/>
        <v>37</v>
      </c>
      <c r="AA40" s="3">
        <f>Y40+X40</f>
        <v>1.41782407407407E-2</v>
      </c>
      <c r="AB40" s="3">
        <v>7.2916666666666963E-4</v>
      </c>
      <c r="AC40" s="9">
        <f t="shared" si="8"/>
        <v>39</v>
      </c>
      <c r="AD40" s="3">
        <f>AB40+AA40</f>
        <v>1.4907407407407369E-2</v>
      </c>
      <c r="AE40" s="3">
        <v>2.1180555555555536E-3</v>
      </c>
      <c r="AF40" s="9">
        <f t="shared" si="9"/>
        <v>38</v>
      </c>
      <c r="AG40" s="3">
        <f>AE40+AD40</f>
        <v>1.7025462962962923E-2</v>
      </c>
      <c r="AH40" s="3">
        <v>3.854166666666603E-3</v>
      </c>
      <c r="AI40" s="9">
        <f t="shared" si="10"/>
        <v>40</v>
      </c>
      <c r="AJ40" s="3">
        <f>AH40+AG40</f>
        <v>2.0879629629629526E-2</v>
      </c>
      <c r="AK40" s="3">
        <f>AJ40</f>
        <v>2.0879629629629526E-2</v>
      </c>
      <c r="AL40" s="6">
        <f>RANK(AK40,$AK$4:$AK$47,1)</f>
        <v>37</v>
      </c>
      <c r="AM40" s="4">
        <f t="shared" si="22"/>
        <v>1.0022197558267885</v>
      </c>
      <c r="AN40" s="4">
        <f t="shared" si="23"/>
        <v>4.0369088811994525E-2</v>
      </c>
      <c r="AP40" s="2" t="str">
        <f t="shared" si="11"/>
        <v>Sædís Ólafsdóttir</v>
      </c>
      <c r="AQ40" s="2">
        <f t="shared" si="12"/>
        <v>44</v>
      </c>
      <c r="AR40" s="2">
        <f t="shared" si="13"/>
        <v>42</v>
      </c>
      <c r="AS40" s="2">
        <f t="shared" si="14"/>
        <v>42</v>
      </c>
      <c r="AT40" s="2">
        <f t="shared" si="15"/>
        <v>38</v>
      </c>
      <c r="AU40" s="2">
        <f t="shared" si="16"/>
        <v>40</v>
      </c>
      <c r="AV40" s="2">
        <f t="shared" si="17"/>
        <v>40</v>
      </c>
      <c r="AW40" s="2">
        <f t="shared" si="18"/>
        <v>36</v>
      </c>
      <c r="AX40" s="2">
        <f t="shared" si="19"/>
        <v>36</v>
      </c>
      <c r="AY40" s="2">
        <f t="shared" si="20"/>
        <v>36</v>
      </c>
      <c r="AZ40" s="2">
        <f t="shared" si="21"/>
        <v>37</v>
      </c>
    </row>
    <row r="41" spans="1:52" x14ac:dyDescent="0.25">
      <c r="A41" s="6">
        <f>AL41</f>
        <v>38</v>
      </c>
      <c r="B41" s="13">
        <f t="shared" si="0"/>
        <v>2.1643518518518645E-2</v>
      </c>
      <c r="C41" s="2" t="s">
        <v>23</v>
      </c>
      <c r="D41" s="2" t="s">
        <v>12</v>
      </c>
      <c r="E41" s="2" t="s">
        <v>85</v>
      </c>
      <c r="F41" s="6"/>
      <c r="G41" s="3">
        <v>6.2499999999998668E-4</v>
      </c>
      <c r="H41" s="9">
        <f t="shared" si="1"/>
        <v>8</v>
      </c>
      <c r="I41" s="3">
        <f>G41</f>
        <v>6.2499999999998668E-4</v>
      </c>
      <c r="J41" s="3">
        <v>1.3194444444444287E-3</v>
      </c>
      <c r="K41" s="9">
        <f t="shared" si="2"/>
        <v>18</v>
      </c>
      <c r="L41" s="3">
        <f>J41+I41</f>
        <v>1.9444444444444153E-3</v>
      </c>
      <c r="M41" s="3">
        <v>7.9861111111112493E-4</v>
      </c>
      <c r="N41" s="9">
        <f t="shared" si="3"/>
        <v>11</v>
      </c>
      <c r="O41" s="3">
        <f>M41+L41</f>
        <v>2.7430555555555403E-3</v>
      </c>
      <c r="P41" s="3">
        <v>1.7013888888888218E-3</v>
      </c>
      <c r="Q41" s="9">
        <f t="shared" si="4"/>
        <v>25</v>
      </c>
      <c r="R41" s="3">
        <f>P41+O41</f>
        <v>4.444444444444362E-3</v>
      </c>
      <c r="S41" s="3">
        <v>1.1689814814815902E-3</v>
      </c>
      <c r="T41" s="9">
        <f t="shared" si="5"/>
        <v>29</v>
      </c>
      <c r="U41" s="3">
        <f>S41+R41</f>
        <v>5.6134259259259522E-3</v>
      </c>
      <c r="V41" s="3">
        <v>1.0300925925926796E-3</v>
      </c>
      <c r="W41" s="9">
        <f t="shared" si="6"/>
        <v>14</v>
      </c>
      <c r="X41" s="3">
        <f>V41+U41</f>
        <v>6.6435185185186318E-3</v>
      </c>
      <c r="Y41" s="3">
        <v>1.0833333333333361E-2</v>
      </c>
      <c r="Z41" s="9">
        <f t="shared" si="7"/>
        <v>41</v>
      </c>
      <c r="AA41" s="3">
        <f>Y41+X41</f>
        <v>1.7476851851851993E-2</v>
      </c>
      <c r="AB41" s="3">
        <v>5.5555555555553138E-4</v>
      </c>
      <c r="AC41" s="9">
        <f t="shared" si="8"/>
        <v>26</v>
      </c>
      <c r="AD41" s="3">
        <f>AB41+AA41</f>
        <v>1.8032407407407525E-2</v>
      </c>
      <c r="AE41" s="3">
        <v>1.3773148148147341E-3</v>
      </c>
      <c r="AF41" s="9">
        <f t="shared" si="9"/>
        <v>15</v>
      </c>
      <c r="AG41" s="3">
        <f>AE41+AD41</f>
        <v>1.9409722222222259E-2</v>
      </c>
      <c r="AH41" s="3">
        <v>2.2337962962963864E-3</v>
      </c>
      <c r="AI41" s="9">
        <f t="shared" si="10"/>
        <v>16</v>
      </c>
      <c r="AJ41" s="3">
        <f>AH41+AG41</f>
        <v>2.1643518518518645E-2</v>
      </c>
      <c r="AK41" s="3">
        <f>AJ41</f>
        <v>2.1643518518518645E-2</v>
      </c>
      <c r="AL41" s="6">
        <f>RANK(AK41,$AK$4:$AK$47,1)</f>
        <v>38</v>
      </c>
      <c r="AM41" s="4">
        <f t="shared" si="22"/>
        <v>1.0754716981131569</v>
      </c>
      <c r="AN41" s="4">
        <f t="shared" si="23"/>
        <v>3.6585365853669671E-2</v>
      </c>
      <c r="AP41" s="2" t="str">
        <f t="shared" si="11"/>
        <v>Einar Hreinsson</v>
      </c>
      <c r="AQ41" s="2">
        <f t="shared" si="12"/>
        <v>8</v>
      </c>
      <c r="AR41" s="2">
        <f t="shared" si="13"/>
        <v>13</v>
      </c>
      <c r="AS41" s="2">
        <f t="shared" si="14"/>
        <v>13</v>
      </c>
      <c r="AT41" s="2">
        <f t="shared" si="15"/>
        <v>19</v>
      </c>
      <c r="AU41" s="2">
        <f t="shared" si="16"/>
        <v>21</v>
      </c>
      <c r="AV41" s="2">
        <f t="shared" si="17"/>
        <v>19</v>
      </c>
      <c r="AW41" s="2">
        <f t="shared" si="18"/>
        <v>41</v>
      </c>
      <c r="AX41" s="2">
        <f t="shared" si="19"/>
        <v>41</v>
      </c>
      <c r="AY41" s="2">
        <f t="shared" si="20"/>
        <v>41</v>
      </c>
      <c r="AZ41" s="2">
        <f t="shared" si="21"/>
        <v>38</v>
      </c>
    </row>
    <row r="42" spans="1:52" x14ac:dyDescent="0.25">
      <c r="A42" s="6">
        <f>AL42</f>
        <v>39</v>
      </c>
      <c r="B42" s="13">
        <f t="shared" si="0"/>
        <v>2.2199074074073954E-2</v>
      </c>
      <c r="C42" s="2" t="s">
        <v>33</v>
      </c>
      <c r="D42" s="2" t="s">
        <v>1</v>
      </c>
      <c r="E42" s="2" t="s">
        <v>85</v>
      </c>
      <c r="F42" s="6"/>
      <c r="G42" s="3">
        <v>7.0601851851848085E-4</v>
      </c>
      <c r="H42" s="9">
        <f t="shared" si="1"/>
        <v>17</v>
      </c>
      <c r="I42" s="3">
        <f>G42</f>
        <v>7.0601851851848085E-4</v>
      </c>
      <c r="J42" s="3">
        <v>1.2962962962963509E-3</v>
      </c>
      <c r="K42" s="9">
        <f t="shared" si="2"/>
        <v>16</v>
      </c>
      <c r="L42" s="3">
        <f>J42+I42</f>
        <v>2.0023148148148318E-3</v>
      </c>
      <c r="M42" s="3">
        <v>7.8703703703708605E-4</v>
      </c>
      <c r="N42" s="9">
        <f t="shared" si="3"/>
        <v>10</v>
      </c>
      <c r="O42" s="3">
        <f>M42+L42</f>
        <v>2.7893518518519178E-3</v>
      </c>
      <c r="P42" s="3">
        <v>2.1643518518518201E-3</v>
      </c>
      <c r="Q42" s="9">
        <f t="shared" si="4"/>
        <v>36</v>
      </c>
      <c r="R42" s="3">
        <f>P42+O42</f>
        <v>4.9537037037037379E-3</v>
      </c>
      <c r="S42" s="3">
        <v>9.1435185185184675E-4</v>
      </c>
      <c r="T42" s="9">
        <f t="shared" si="5"/>
        <v>15</v>
      </c>
      <c r="U42" s="3">
        <f>S42+R42</f>
        <v>5.8680555555555847E-3</v>
      </c>
      <c r="V42" s="3">
        <v>1.0300925925925686E-3</v>
      </c>
      <c r="W42" s="9">
        <f t="shared" si="6"/>
        <v>13</v>
      </c>
      <c r="X42" s="3">
        <f>V42+U42</f>
        <v>6.8981481481481532E-3</v>
      </c>
      <c r="Y42" s="3">
        <v>1.1307870370370288E-2</v>
      </c>
      <c r="Z42" s="9">
        <f t="shared" si="7"/>
        <v>42</v>
      </c>
      <c r="AA42" s="3">
        <f>Y42+X42</f>
        <v>1.8206018518518441E-2</v>
      </c>
      <c r="AB42" s="3">
        <v>4.8611111111107608E-4</v>
      </c>
      <c r="AC42" s="9">
        <f t="shared" si="8"/>
        <v>14</v>
      </c>
      <c r="AD42" s="3">
        <f>AB42+AA42</f>
        <v>1.8692129629629517E-2</v>
      </c>
      <c r="AE42" s="3">
        <v>1.3541666666666563E-3</v>
      </c>
      <c r="AF42" s="9">
        <f t="shared" si="9"/>
        <v>14</v>
      </c>
      <c r="AG42" s="3">
        <f>AE42+AD42</f>
        <v>2.0046296296296173E-2</v>
      </c>
      <c r="AH42" s="3">
        <v>2.1527777777777812E-3</v>
      </c>
      <c r="AI42" s="9">
        <f t="shared" si="10"/>
        <v>13</v>
      </c>
      <c r="AJ42" s="3">
        <f>AH42+AG42</f>
        <v>2.2199074074073954E-2</v>
      </c>
      <c r="AK42" s="3">
        <f>AJ42</f>
        <v>2.2199074074073954E-2</v>
      </c>
      <c r="AL42" s="6">
        <f>RANK(AK42,$AK$4:$AK$47,1)</f>
        <v>39</v>
      </c>
      <c r="AM42" s="4">
        <f t="shared" si="22"/>
        <v>1.1287458379577484</v>
      </c>
      <c r="AN42" s="4">
        <f t="shared" si="23"/>
        <v>2.5668449197849386E-2</v>
      </c>
      <c r="AP42" s="2" t="str">
        <f t="shared" si="11"/>
        <v>Skarphéðinn Halldórsson</v>
      </c>
      <c r="AQ42" s="2">
        <f t="shared" si="12"/>
        <v>17</v>
      </c>
      <c r="AR42" s="2">
        <f t="shared" si="13"/>
        <v>16</v>
      </c>
      <c r="AS42" s="2">
        <f t="shared" si="14"/>
        <v>14</v>
      </c>
      <c r="AT42" s="2">
        <f t="shared" si="15"/>
        <v>29</v>
      </c>
      <c r="AU42" s="2">
        <f t="shared" si="16"/>
        <v>24</v>
      </c>
      <c r="AV42" s="2">
        <f t="shared" si="17"/>
        <v>21</v>
      </c>
      <c r="AW42" s="2">
        <f t="shared" si="18"/>
        <v>42</v>
      </c>
      <c r="AX42" s="2">
        <f t="shared" si="19"/>
        <v>42</v>
      </c>
      <c r="AY42" s="2">
        <f t="shared" si="20"/>
        <v>42</v>
      </c>
      <c r="AZ42" s="2">
        <f t="shared" si="21"/>
        <v>39</v>
      </c>
    </row>
    <row r="43" spans="1:52" x14ac:dyDescent="0.25">
      <c r="A43" s="6">
        <f>AL43</f>
        <v>40</v>
      </c>
      <c r="B43" s="13">
        <f t="shared" si="0"/>
        <v>2.2499999999999964E-2</v>
      </c>
      <c r="C43" s="2" t="s">
        <v>35</v>
      </c>
      <c r="D43" s="2" t="s">
        <v>6</v>
      </c>
      <c r="E43" s="2" t="s">
        <v>85</v>
      </c>
      <c r="F43" s="6"/>
      <c r="G43" s="3">
        <v>1.0069444444444908E-3</v>
      </c>
      <c r="H43" s="9">
        <f t="shared" si="1"/>
        <v>42</v>
      </c>
      <c r="I43" s="3">
        <f>G43</f>
        <v>1.0069444444444908E-3</v>
      </c>
      <c r="J43" s="3">
        <v>2.2800925925925974E-3</v>
      </c>
      <c r="K43" s="9">
        <f t="shared" si="2"/>
        <v>43</v>
      </c>
      <c r="L43" s="3">
        <f>J43+I43</f>
        <v>3.2870370370370883E-3</v>
      </c>
      <c r="M43" s="3">
        <v>1.1921296296296124E-3</v>
      </c>
      <c r="N43" s="9">
        <f t="shared" si="3"/>
        <v>44</v>
      </c>
      <c r="O43" s="3">
        <f>M43+L43</f>
        <v>4.4791666666667007E-3</v>
      </c>
      <c r="P43" s="3">
        <v>3.0902777777777057E-3</v>
      </c>
      <c r="Q43" s="9">
        <f t="shared" si="4"/>
        <v>41</v>
      </c>
      <c r="R43" s="3">
        <f>P43+O43</f>
        <v>7.5694444444444065E-3</v>
      </c>
      <c r="S43" s="3">
        <v>2.2337962962962754E-3</v>
      </c>
      <c r="T43" s="9">
        <f t="shared" si="5"/>
        <v>42</v>
      </c>
      <c r="U43" s="3">
        <f>S43+R43</f>
        <v>9.8032407407406819E-3</v>
      </c>
      <c r="V43" s="3">
        <v>1.2037037037037068E-3</v>
      </c>
      <c r="W43" s="9">
        <f t="shared" si="6"/>
        <v>30</v>
      </c>
      <c r="X43" s="3">
        <f>V43+U43</f>
        <v>1.1006944444444389E-2</v>
      </c>
      <c r="Y43" s="3">
        <v>4.155092592592613E-3</v>
      </c>
      <c r="Z43" s="9">
        <f t="shared" si="7"/>
        <v>36</v>
      </c>
      <c r="AA43" s="3">
        <f>Y43+X43</f>
        <v>1.5162037037037002E-2</v>
      </c>
      <c r="AB43" s="3">
        <v>1.0185185185185297E-3</v>
      </c>
      <c r="AC43" s="9">
        <f t="shared" si="8"/>
        <v>43</v>
      </c>
      <c r="AD43" s="3">
        <f>AB43+AA43</f>
        <v>1.6180555555555531E-2</v>
      </c>
      <c r="AE43" s="3">
        <v>2.3263888888889195E-3</v>
      </c>
      <c r="AF43" s="9">
        <f t="shared" si="9"/>
        <v>40</v>
      </c>
      <c r="AG43" s="3">
        <f>AE43+AD43</f>
        <v>1.8506944444444451E-2</v>
      </c>
      <c r="AH43" s="3">
        <v>3.9930555555555136E-3</v>
      </c>
      <c r="AI43" s="9">
        <f t="shared" si="10"/>
        <v>41</v>
      </c>
      <c r="AJ43" s="3">
        <f>AH43+AG43</f>
        <v>2.2499999999999964E-2</v>
      </c>
      <c r="AK43" s="3">
        <f>AJ43</f>
        <v>2.2499999999999964E-2</v>
      </c>
      <c r="AL43" s="6">
        <f>RANK(AK43,$AK$4:$AK$47,1)</f>
        <v>40</v>
      </c>
      <c r="AM43" s="4">
        <f t="shared" si="22"/>
        <v>1.1576026637069234</v>
      </c>
      <c r="AN43" s="4">
        <f t="shared" si="23"/>
        <v>1.3555787278418885E-2</v>
      </c>
      <c r="AP43" s="2" t="str">
        <f t="shared" si="11"/>
        <v>Ólafur Bjarki Ágústsson</v>
      </c>
      <c r="AQ43" s="2">
        <f t="shared" si="12"/>
        <v>42</v>
      </c>
      <c r="AR43" s="2">
        <f t="shared" si="13"/>
        <v>43</v>
      </c>
      <c r="AS43" s="2">
        <f t="shared" si="14"/>
        <v>43</v>
      </c>
      <c r="AT43" s="2">
        <f t="shared" si="15"/>
        <v>42</v>
      </c>
      <c r="AU43" s="2">
        <f t="shared" si="16"/>
        <v>41</v>
      </c>
      <c r="AV43" s="2">
        <f t="shared" si="17"/>
        <v>41</v>
      </c>
      <c r="AW43" s="2">
        <f t="shared" si="18"/>
        <v>38</v>
      </c>
      <c r="AX43" s="2">
        <f t="shared" si="19"/>
        <v>39</v>
      </c>
      <c r="AY43" s="2">
        <f t="shared" si="20"/>
        <v>39</v>
      </c>
      <c r="AZ43" s="2">
        <f t="shared" si="21"/>
        <v>40</v>
      </c>
    </row>
    <row r="44" spans="1:52" x14ac:dyDescent="0.25">
      <c r="A44" s="6">
        <f>AL44</f>
        <v>41</v>
      </c>
      <c r="B44" s="13">
        <f t="shared" si="0"/>
        <v>2.3055555555555718E-2</v>
      </c>
      <c r="C44" s="2" t="s">
        <v>25</v>
      </c>
      <c r="D44" s="2" t="s">
        <v>4</v>
      </c>
      <c r="E44" s="2" t="s">
        <v>85</v>
      </c>
      <c r="F44" s="6"/>
      <c r="G44" s="3">
        <v>9.6064814814811328E-4</v>
      </c>
      <c r="H44" s="9">
        <f t="shared" si="1"/>
        <v>40</v>
      </c>
      <c r="I44" s="3">
        <f>G44</f>
        <v>9.6064814814811328E-4</v>
      </c>
      <c r="J44" s="3">
        <v>2.0486111111110983E-3</v>
      </c>
      <c r="K44" s="9">
        <f t="shared" si="2"/>
        <v>41</v>
      </c>
      <c r="L44" s="3">
        <f>J44+I44</f>
        <v>3.0092592592592116E-3</v>
      </c>
      <c r="M44" s="3">
        <v>1.0185185185185297E-3</v>
      </c>
      <c r="N44" s="9">
        <f t="shared" si="3"/>
        <v>37</v>
      </c>
      <c r="O44" s="3">
        <f>M44+L44</f>
        <v>4.0277777777777413E-3</v>
      </c>
      <c r="P44" s="3">
        <v>4.0046296296295525E-3</v>
      </c>
      <c r="Q44" s="9">
        <f t="shared" si="4"/>
        <v>43</v>
      </c>
      <c r="R44" s="3">
        <f>P44+O44</f>
        <v>8.0324074074072938E-3</v>
      </c>
      <c r="S44" s="3">
        <v>1.9328703703703765E-3</v>
      </c>
      <c r="T44" s="9">
        <f t="shared" si="5"/>
        <v>41</v>
      </c>
      <c r="U44" s="3">
        <f>S44+R44</f>
        <v>9.9652777777776702E-3</v>
      </c>
      <c r="V44" s="3">
        <v>1.2962962962963509E-3</v>
      </c>
      <c r="W44" s="9">
        <f t="shared" si="6"/>
        <v>38</v>
      </c>
      <c r="X44" s="3">
        <f>V44+U44</f>
        <v>1.1261574074074021E-2</v>
      </c>
      <c r="Y44" s="3">
        <v>4.1087962962963465E-3</v>
      </c>
      <c r="Z44" s="9">
        <f t="shared" si="7"/>
        <v>35</v>
      </c>
      <c r="AA44" s="3">
        <f>Y44+X44</f>
        <v>1.5370370370370368E-2</v>
      </c>
      <c r="AB44" s="3">
        <v>7.4074074074081953E-4</v>
      </c>
      <c r="AC44" s="9">
        <f t="shared" si="8"/>
        <v>40</v>
      </c>
      <c r="AD44" s="3">
        <f>AB44+AA44</f>
        <v>1.6111111111111187E-2</v>
      </c>
      <c r="AE44" s="3">
        <v>2.3842592592593359E-3</v>
      </c>
      <c r="AF44" s="9">
        <f t="shared" si="9"/>
        <v>43</v>
      </c>
      <c r="AG44" s="3">
        <f>AE44+AD44</f>
        <v>1.8495370370370523E-2</v>
      </c>
      <c r="AH44" s="3">
        <v>4.5601851851851949E-3</v>
      </c>
      <c r="AI44" s="9">
        <f t="shared" si="10"/>
        <v>43</v>
      </c>
      <c r="AJ44" s="3">
        <f>AH44+AG44</f>
        <v>2.3055555555555718E-2</v>
      </c>
      <c r="AK44" s="3">
        <f>AJ44</f>
        <v>2.3055555555555718E-2</v>
      </c>
      <c r="AL44" s="6">
        <f>RANK(AK44,$AK$4:$AK$47,1)</f>
        <v>41</v>
      </c>
      <c r="AM44" s="4">
        <f t="shared" si="22"/>
        <v>1.210876803551558</v>
      </c>
      <c r="AN44" s="4">
        <f t="shared" si="23"/>
        <v>2.4691358024700127E-2</v>
      </c>
      <c r="AP44" s="2" t="str">
        <f t="shared" si="11"/>
        <v>Ingólfur Halldórsson</v>
      </c>
      <c r="AQ44" s="2">
        <f t="shared" si="12"/>
        <v>40</v>
      </c>
      <c r="AR44" s="2">
        <f t="shared" si="13"/>
        <v>40</v>
      </c>
      <c r="AS44" s="2">
        <f t="shared" si="14"/>
        <v>39</v>
      </c>
      <c r="AT44" s="2">
        <f t="shared" si="15"/>
        <v>43</v>
      </c>
      <c r="AU44" s="2">
        <f t="shared" si="16"/>
        <v>43</v>
      </c>
      <c r="AV44" s="2">
        <f t="shared" si="17"/>
        <v>43</v>
      </c>
      <c r="AW44" s="2">
        <f t="shared" si="18"/>
        <v>39</v>
      </c>
      <c r="AX44" s="2">
        <f t="shared" si="19"/>
        <v>38</v>
      </c>
      <c r="AY44" s="2">
        <f t="shared" si="20"/>
        <v>38</v>
      </c>
      <c r="AZ44" s="2">
        <f t="shared" si="21"/>
        <v>41</v>
      </c>
    </row>
    <row r="45" spans="1:52" x14ac:dyDescent="0.25">
      <c r="A45" s="6">
        <f>AL45</f>
        <v>42</v>
      </c>
      <c r="B45" s="13">
        <f t="shared" si="0"/>
        <v>2.3321759259259334E-2</v>
      </c>
      <c r="C45" s="2" t="s">
        <v>37</v>
      </c>
      <c r="D45" s="2" t="s">
        <v>38</v>
      </c>
      <c r="E45" s="2" t="s">
        <v>85</v>
      </c>
      <c r="F45" s="6"/>
      <c r="G45" s="3">
        <v>1.1111111111110628E-3</v>
      </c>
      <c r="H45" s="9">
        <f t="shared" si="1"/>
        <v>43</v>
      </c>
      <c r="I45" s="3">
        <f>G45</f>
        <v>1.1111111111110628E-3</v>
      </c>
      <c r="J45" s="3">
        <v>1.8518518518518268E-3</v>
      </c>
      <c r="K45" s="9">
        <f t="shared" si="2"/>
        <v>38</v>
      </c>
      <c r="L45" s="3">
        <f>J45+I45</f>
        <v>2.9629629629628895E-3</v>
      </c>
      <c r="M45" s="3">
        <v>1.1458333333334014E-3</v>
      </c>
      <c r="N45" s="9">
        <f t="shared" si="3"/>
        <v>43</v>
      </c>
      <c r="O45" s="3">
        <f>M45+L45</f>
        <v>4.108796296296291E-3</v>
      </c>
      <c r="P45" s="3">
        <v>3.4143518518517935E-3</v>
      </c>
      <c r="Q45" s="9">
        <f t="shared" si="4"/>
        <v>42</v>
      </c>
      <c r="R45" s="3">
        <f>P45+O45</f>
        <v>7.5231481481480844E-3</v>
      </c>
      <c r="S45" s="3">
        <v>2.3263888888889195E-3</v>
      </c>
      <c r="T45" s="9">
        <f t="shared" si="5"/>
        <v>43</v>
      </c>
      <c r="U45" s="3">
        <f>S45+R45</f>
        <v>9.8495370370370039E-3</v>
      </c>
      <c r="V45" s="3">
        <v>1.284722222222201E-3</v>
      </c>
      <c r="W45" s="9">
        <f t="shared" si="6"/>
        <v>36</v>
      </c>
      <c r="X45" s="3">
        <f>V45+U45</f>
        <v>1.1134259259259205E-2</v>
      </c>
      <c r="Y45" s="3">
        <v>4.3981481481482065E-3</v>
      </c>
      <c r="Z45" s="9">
        <f t="shared" si="7"/>
        <v>39</v>
      </c>
      <c r="AA45" s="3">
        <f>Y45+X45</f>
        <v>1.5532407407407411E-2</v>
      </c>
      <c r="AB45" s="3">
        <v>8.217592592593137E-4</v>
      </c>
      <c r="AC45" s="9">
        <f t="shared" si="8"/>
        <v>42</v>
      </c>
      <c r="AD45" s="3">
        <f>AB45+AA45</f>
        <v>1.6354166666666725E-2</v>
      </c>
      <c r="AE45" s="3">
        <v>2.3611111111111471E-3</v>
      </c>
      <c r="AF45" s="9">
        <f t="shared" si="9"/>
        <v>42</v>
      </c>
      <c r="AG45" s="3">
        <f>AE45+AD45</f>
        <v>1.8715277777777872E-2</v>
      </c>
      <c r="AH45" s="3">
        <v>4.6064814814814614E-3</v>
      </c>
      <c r="AI45" s="9">
        <f t="shared" si="10"/>
        <v>44</v>
      </c>
      <c r="AJ45" s="3">
        <f>AH45+AG45</f>
        <v>2.3321759259259334E-2</v>
      </c>
      <c r="AK45" s="3">
        <f>AJ45</f>
        <v>2.3321759259259334E-2</v>
      </c>
      <c r="AL45" s="6">
        <f>RANK(AK45,$AK$4:$AK$47,1)</f>
        <v>42</v>
      </c>
      <c r="AM45" s="4">
        <f t="shared" si="22"/>
        <v>1.2364039955604276</v>
      </c>
      <c r="AN45" s="4">
        <f t="shared" si="23"/>
        <v>1.154618473895197E-2</v>
      </c>
      <c r="AP45" s="2" t="str">
        <f t="shared" si="11"/>
        <v>Hjörleifur Hilmarsson</v>
      </c>
      <c r="AQ45" s="2">
        <f t="shared" si="12"/>
        <v>43</v>
      </c>
      <c r="AR45" s="2">
        <f t="shared" si="13"/>
        <v>39</v>
      </c>
      <c r="AS45" s="2">
        <f t="shared" si="14"/>
        <v>40</v>
      </c>
      <c r="AT45" s="2">
        <f t="shared" si="15"/>
        <v>41</v>
      </c>
      <c r="AU45" s="2">
        <f t="shared" si="16"/>
        <v>42</v>
      </c>
      <c r="AV45" s="2">
        <f t="shared" si="17"/>
        <v>42</v>
      </c>
      <c r="AW45" s="2">
        <f t="shared" si="18"/>
        <v>40</v>
      </c>
      <c r="AX45" s="2">
        <f t="shared" si="19"/>
        <v>40</v>
      </c>
      <c r="AY45" s="2">
        <f t="shared" si="20"/>
        <v>40</v>
      </c>
      <c r="AZ45" s="2">
        <f t="shared" si="21"/>
        <v>42</v>
      </c>
    </row>
    <row r="46" spans="1:52" x14ac:dyDescent="0.25">
      <c r="A46" s="6" t="str">
        <f>AL46</f>
        <v>na</v>
      </c>
      <c r="B46" s="13" t="str">
        <f t="shared" si="0"/>
        <v>na</v>
      </c>
      <c r="C46" s="2" t="s">
        <v>10</v>
      </c>
      <c r="D46" s="2" t="s">
        <v>4</v>
      </c>
      <c r="E46" s="2" t="s">
        <v>2</v>
      </c>
      <c r="F46" s="6"/>
      <c r="G46" s="3">
        <v>9.2592592592594114E-4</v>
      </c>
      <c r="H46" s="9">
        <f t="shared" si="1"/>
        <v>38</v>
      </c>
      <c r="I46" s="3">
        <f>G46</f>
        <v>9.2592592592594114E-4</v>
      </c>
      <c r="J46" s="3">
        <v>2.1064814814815147E-3</v>
      </c>
      <c r="K46" s="9">
        <f t="shared" si="2"/>
        <v>42</v>
      </c>
      <c r="L46" s="3">
        <f>J46+I46</f>
        <v>3.0324074074074558E-3</v>
      </c>
      <c r="M46" s="3">
        <v>1.0763888888888906E-3</v>
      </c>
      <c r="N46" s="9">
        <f t="shared" si="3"/>
        <v>40</v>
      </c>
      <c r="O46" s="3">
        <f>M46+L46</f>
        <v>4.1087962962963465E-3</v>
      </c>
      <c r="P46" s="3">
        <v>4.3634259259258679E-3</v>
      </c>
      <c r="Q46" s="9">
        <f t="shared" si="4"/>
        <v>44</v>
      </c>
      <c r="R46" s="3">
        <f>P46+O46</f>
        <v>8.4722222222222143E-3</v>
      </c>
      <c r="S46" s="3">
        <v>2.9861111111111338E-3</v>
      </c>
      <c r="T46" s="9">
        <f t="shared" si="5"/>
        <v>44</v>
      </c>
      <c r="U46" s="3">
        <f>S46+R46</f>
        <v>1.1458333333333348E-2</v>
      </c>
      <c r="V46" s="3">
        <v>1.4004629629629228E-3</v>
      </c>
      <c r="W46" s="9">
        <f t="shared" si="6"/>
        <v>40</v>
      </c>
      <c r="X46" s="3">
        <f>V46+U46</f>
        <v>1.2858796296296271E-2</v>
      </c>
      <c r="Y46" s="13" t="s">
        <v>92</v>
      </c>
      <c r="Z46" s="9" t="s">
        <v>92</v>
      </c>
      <c r="AA46" s="13" t="s">
        <v>92</v>
      </c>
      <c r="AB46" s="13">
        <v>7.7546296296282513E-4</v>
      </c>
      <c r="AC46" s="9">
        <f t="shared" si="8"/>
        <v>41</v>
      </c>
      <c r="AD46" s="13" t="s">
        <v>92</v>
      </c>
      <c r="AE46" s="13">
        <v>2.3263888888889195E-3</v>
      </c>
      <c r="AF46" s="9">
        <f t="shared" si="9"/>
        <v>40</v>
      </c>
      <c r="AG46" s="13" t="s">
        <v>92</v>
      </c>
      <c r="AH46" s="13">
        <v>4.0740740740740078E-3</v>
      </c>
      <c r="AI46" s="9">
        <f t="shared" si="10"/>
        <v>42</v>
      </c>
      <c r="AJ46" s="13" t="s">
        <v>92</v>
      </c>
      <c r="AK46" s="13" t="s">
        <v>92</v>
      </c>
      <c r="AL46" s="6" t="s">
        <v>92</v>
      </c>
      <c r="AM46" s="14" t="s">
        <v>92</v>
      </c>
      <c r="AN46" s="14" t="s">
        <v>92</v>
      </c>
      <c r="AP46" s="2" t="str">
        <f t="shared" si="11"/>
        <v>Guðmundur Ingi Björnsson</v>
      </c>
      <c r="AQ46" s="2">
        <f t="shared" si="12"/>
        <v>38</v>
      </c>
      <c r="AR46" s="2">
        <f t="shared" si="13"/>
        <v>41</v>
      </c>
      <c r="AS46" s="2">
        <f t="shared" si="14"/>
        <v>41</v>
      </c>
      <c r="AT46" s="2">
        <f t="shared" si="15"/>
        <v>44</v>
      </c>
      <c r="AU46" s="2">
        <f t="shared" si="16"/>
        <v>44</v>
      </c>
      <c r="AV46" s="2">
        <f t="shared" si="17"/>
        <v>44</v>
      </c>
      <c r="AW46" s="6" t="s">
        <v>92</v>
      </c>
      <c r="AX46" s="6" t="s">
        <v>92</v>
      </c>
      <c r="AY46" s="6" t="s">
        <v>92</v>
      </c>
      <c r="AZ46" s="6" t="s">
        <v>92</v>
      </c>
    </row>
    <row r="47" spans="1:52" x14ac:dyDescent="0.25">
      <c r="A47" s="6" t="str">
        <f>AL47</f>
        <v>na</v>
      </c>
      <c r="B47" s="13" t="str">
        <f t="shared" si="0"/>
        <v>na</v>
      </c>
      <c r="C47" s="2" t="s">
        <v>29</v>
      </c>
      <c r="D47" s="2" t="s">
        <v>4</v>
      </c>
      <c r="E47" s="2" t="s">
        <v>2</v>
      </c>
      <c r="F47" s="6"/>
      <c r="G47" s="3">
        <v>8.2175925925925819E-4</v>
      </c>
      <c r="H47" s="9">
        <f t="shared" si="1"/>
        <v>29</v>
      </c>
      <c r="I47" s="3">
        <f>G47</f>
        <v>8.2175925925925819E-4</v>
      </c>
      <c r="J47" s="3">
        <v>1.7361111111111049E-3</v>
      </c>
      <c r="K47" s="9">
        <f t="shared" si="2"/>
        <v>35</v>
      </c>
      <c r="L47" s="3">
        <f>J47+I47</f>
        <v>2.5578703703703631E-3</v>
      </c>
      <c r="M47" s="3">
        <v>9.1435185185179124E-4</v>
      </c>
      <c r="N47" s="9">
        <f t="shared" si="3"/>
        <v>26</v>
      </c>
      <c r="O47" s="3">
        <f>M47+L47</f>
        <v>3.4722222222221544E-3</v>
      </c>
      <c r="P47" s="3">
        <v>2.6157407407407796E-3</v>
      </c>
      <c r="Q47" s="9">
        <f>RANK(P47,$P$4:$P$47,1)</f>
        <v>39</v>
      </c>
      <c r="R47" s="3">
        <f>P47+O47</f>
        <v>6.0879629629629339E-3</v>
      </c>
      <c r="S47" s="3">
        <v>1.8287037037036935E-3</v>
      </c>
      <c r="T47" s="9">
        <f t="shared" si="5"/>
        <v>40</v>
      </c>
      <c r="U47" s="3">
        <f>S47+R47</f>
        <v>7.9166666666666274E-3</v>
      </c>
      <c r="V47" s="3">
        <v>1.4236111111111116E-3</v>
      </c>
      <c r="W47" s="9">
        <f t="shared" si="6"/>
        <v>42</v>
      </c>
      <c r="X47" s="3">
        <f>V47+U47</f>
        <v>9.340277777777739E-3</v>
      </c>
      <c r="Y47" s="13" t="s">
        <v>92</v>
      </c>
      <c r="Z47" s="9" t="s">
        <v>92</v>
      </c>
      <c r="AA47" s="13" t="s">
        <v>92</v>
      </c>
      <c r="AB47" s="13" t="s">
        <v>91</v>
      </c>
      <c r="AC47" s="9" t="s">
        <v>92</v>
      </c>
      <c r="AD47" s="13" t="s">
        <v>92</v>
      </c>
      <c r="AE47" s="13">
        <v>2.0138888888888706E-3</v>
      </c>
      <c r="AF47" s="9">
        <f t="shared" si="9"/>
        <v>37</v>
      </c>
      <c r="AG47" s="13" t="s">
        <v>92</v>
      </c>
      <c r="AH47" s="13">
        <v>3.1365740740740833E-3</v>
      </c>
      <c r="AI47" s="9">
        <f t="shared" si="10"/>
        <v>35</v>
      </c>
      <c r="AJ47" s="13" t="s">
        <v>92</v>
      </c>
      <c r="AK47" s="13" t="s">
        <v>92</v>
      </c>
      <c r="AL47" s="6" t="s">
        <v>92</v>
      </c>
      <c r="AM47" s="14" t="s">
        <v>92</v>
      </c>
      <c r="AN47" s="14" t="s">
        <v>92</v>
      </c>
      <c r="AP47" s="2" t="str">
        <f t="shared" si="11"/>
        <v>Þorlákur Jón Ingólfsson</v>
      </c>
      <c r="AQ47" s="2">
        <f t="shared" si="12"/>
        <v>29</v>
      </c>
      <c r="AR47" s="2">
        <f t="shared" si="13"/>
        <v>36</v>
      </c>
      <c r="AS47" s="2">
        <f t="shared" si="14"/>
        <v>34</v>
      </c>
      <c r="AT47" s="2">
        <f t="shared" si="15"/>
        <v>36</v>
      </c>
      <c r="AU47" s="2">
        <f t="shared" si="16"/>
        <v>37</v>
      </c>
      <c r="AV47" s="2">
        <f t="shared" si="17"/>
        <v>37</v>
      </c>
      <c r="AW47" s="6" t="s">
        <v>92</v>
      </c>
      <c r="AX47" s="6" t="s">
        <v>92</v>
      </c>
      <c r="AY47" s="6" t="s">
        <v>92</v>
      </c>
      <c r="AZ47" s="6" t="s">
        <v>92</v>
      </c>
    </row>
    <row r="49" spans="36:36" x14ac:dyDescent="0.25">
      <c r="AJ49" s="1"/>
    </row>
  </sheetData>
  <sortState ref="C2:AO47">
    <sortCondition ref="AL2:AL47"/>
  </sortState>
  <mergeCells count="1">
    <mergeCell ref="C1:AC1"/>
  </mergeCells>
  <conditionalFormatting sqref="H2:H1048576">
    <cfRule type="top10" dxfId="21" priority="10" bottom="1" rank="10"/>
  </conditionalFormatting>
  <conditionalFormatting sqref="K2:K1048576">
    <cfRule type="top10" dxfId="20" priority="9" bottom="1" rank="10"/>
  </conditionalFormatting>
  <conditionalFormatting sqref="N2:N1048576">
    <cfRule type="top10" dxfId="19" priority="8" bottom="1" rank="10"/>
  </conditionalFormatting>
  <conditionalFormatting sqref="Q2:Q1048576">
    <cfRule type="top10" dxfId="18" priority="7" bottom="1" rank="10"/>
  </conditionalFormatting>
  <conditionalFormatting sqref="T2:T1048576">
    <cfRule type="top10" dxfId="17" priority="6" bottom="1" rank="10"/>
  </conditionalFormatting>
  <conditionalFormatting sqref="W2:W1048576">
    <cfRule type="top10" dxfId="16" priority="5" bottom="1" rank="10"/>
  </conditionalFormatting>
  <conditionalFormatting sqref="Z2:Z1048576">
    <cfRule type="top10" dxfId="15" priority="4" bottom="1" rank="10"/>
  </conditionalFormatting>
  <conditionalFormatting sqref="AC2:AC1048576">
    <cfRule type="top10" dxfId="14" priority="3" bottom="1" rank="10"/>
  </conditionalFormatting>
  <conditionalFormatting sqref="AF1:AF1048576">
    <cfRule type="top10" dxfId="13" priority="2" bottom="1" rank="10"/>
  </conditionalFormatting>
  <conditionalFormatting sqref="AI1:AI1048576">
    <cfRule type="top10" dxfId="12" priority="1" bottom="1" rank="10"/>
  </conditionalFormatting>
  <pageMargins left="0.25" right="0.25" top="0.75" bottom="0.75" header="0.3" footer="0.3"/>
  <pageSetup paperSize="9"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0"/>
  <sheetViews>
    <sheetView workbookViewId="0">
      <selection activeCell="AM8" sqref="A1:AM8"/>
    </sheetView>
  </sheetViews>
  <sheetFormatPr defaultRowHeight="15" x14ac:dyDescent="0.25"/>
  <cols>
    <col min="3" max="3" width="25.5703125" bestFit="1" customWidth="1"/>
    <col min="4" max="4" width="14.140625" bestFit="1" customWidth="1"/>
    <col min="5" max="5" width="6.42578125" bestFit="1" customWidth="1"/>
    <col min="6" max="6" width="8.140625" bestFit="1" customWidth="1"/>
    <col min="7" max="7" width="6.7109375" style="10" bestFit="1" customWidth="1"/>
    <col min="8" max="9" width="8.140625" bestFit="1" customWidth="1"/>
    <col min="10" max="10" width="6.7109375" style="10" bestFit="1" customWidth="1"/>
    <col min="11" max="12" width="8.140625" bestFit="1" customWidth="1"/>
    <col min="13" max="13" width="6.7109375" style="10" bestFit="1" customWidth="1"/>
    <col min="14" max="15" width="8.140625" bestFit="1" customWidth="1"/>
    <col min="16" max="16" width="6.7109375" style="10" bestFit="1" customWidth="1"/>
    <col min="17" max="18" width="8.140625" bestFit="1" customWidth="1"/>
    <col min="19" max="19" width="6.7109375" style="10" bestFit="1" customWidth="1"/>
    <col min="20" max="21" width="8.140625" bestFit="1" customWidth="1"/>
    <col min="22" max="22" width="6.7109375" style="10" bestFit="1" customWidth="1"/>
    <col min="23" max="24" width="8.140625" bestFit="1" customWidth="1"/>
    <col min="25" max="25" width="6.7109375" style="10" bestFit="1" customWidth="1"/>
    <col min="26" max="27" width="8.140625" bestFit="1" customWidth="1"/>
    <col min="28" max="28" width="6.7109375" style="10" bestFit="1" customWidth="1"/>
    <col min="29" max="30" width="8.140625" bestFit="1" customWidth="1"/>
    <col min="31" max="31" width="6.7109375" style="10" bestFit="1" customWidth="1"/>
    <col min="32" max="33" width="8.140625" bestFit="1" customWidth="1"/>
    <col min="34" max="34" width="7.7109375" style="10" bestFit="1" customWidth="1"/>
    <col min="35" max="36" width="8.140625" bestFit="1" customWidth="1"/>
    <col min="37" max="37" width="9.5703125" style="7" bestFit="1" customWidth="1"/>
    <col min="39" max="39" width="9" bestFit="1" customWidth="1"/>
    <col min="41" max="41" width="25.5703125" bestFit="1" customWidth="1"/>
  </cols>
  <sheetData>
    <row r="1" spans="1:51" ht="33.75" x14ac:dyDescent="0.5">
      <c r="C1" s="15" t="s">
        <v>104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</row>
    <row r="2" spans="1:51" s="16" customFormat="1" x14ac:dyDescent="0.25">
      <c r="A2" s="5" t="s">
        <v>88</v>
      </c>
      <c r="B2" s="5" t="s">
        <v>105</v>
      </c>
      <c r="C2" s="17" t="s">
        <v>82</v>
      </c>
      <c r="D2" s="17" t="s">
        <v>83</v>
      </c>
      <c r="E2" s="5" t="s">
        <v>84</v>
      </c>
      <c r="F2" s="5" t="s">
        <v>50</v>
      </c>
      <c r="G2" s="8" t="s">
        <v>60</v>
      </c>
      <c r="H2" s="5" t="s">
        <v>61</v>
      </c>
      <c r="I2" s="5" t="s">
        <v>51</v>
      </c>
      <c r="J2" s="8" t="s">
        <v>62</v>
      </c>
      <c r="K2" s="5" t="s">
        <v>63</v>
      </c>
      <c r="L2" s="5" t="s">
        <v>52</v>
      </c>
      <c r="M2" s="8" t="s">
        <v>64</v>
      </c>
      <c r="N2" s="5" t="s">
        <v>65</v>
      </c>
      <c r="O2" s="5" t="s">
        <v>53</v>
      </c>
      <c r="P2" s="8" t="s">
        <v>66</v>
      </c>
      <c r="Q2" s="5" t="s">
        <v>67</v>
      </c>
      <c r="R2" s="5" t="s">
        <v>54</v>
      </c>
      <c r="S2" s="8" t="s">
        <v>69</v>
      </c>
      <c r="T2" s="5" t="s">
        <v>68</v>
      </c>
      <c r="U2" s="5" t="s">
        <v>55</v>
      </c>
      <c r="V2" s="8" t="s">
        <v>70</v>
      </c>
      <c r="W2" s="5" t="s">
        <v>71</v>
      </c>
      <c r="X2" s="5" t="s">
        <v>56</v>
      </c>
      <c r="Y2" s="8" t="s">
        <v>72</v>
      </c>
      <c r="Z2" s="5" t="s">
        <v>73</v>
      </c>
      <c r="AA2" s="5" t="s">
        <v>57</v>
      </c>
      <c r="AB2" s="8" t="s">
        <v>74</v>
      </c>
      <c r="AC2" s="5" t="s">
        <v>75</v>
      </c>
      <c r="AD2" s="5" t="s">
        <v>58</v>
      </c>
      <c r="AE2" s="8" t="s">
        <v>76</v>
      </c>
      <c r="AF2" s="5" t="s">
        <v>77</v>
      </c>
      <c r="AG2" s="5" t="s">
        <v>59</v>
      </c>
      <c r="AH2" s="8" t="s">
        <v>78</v>
      </c>
      <c r="AI2" s="5" t="s">
        <v>79</v>
      </c>
      <c r="AJ2" s="5" t="s">
        <v>80</v>
      </c>
      <c r="AK2" s="5" t="s">
        <v>81</v>
      </c>
      <c r="AL2" s="5" t="s">
        <v>87</v>
      </c>
      <c r="AM2" s="5" t="s">
        <v>86</v>
      </c>
      <c r="AO2" s="5" t="s">
        <v>82</v>
      </c>
      <c r="AP2" s="5" t="s">
        <v>93</v>
      </c>
      <c r="AQ2" s="5" t="s">
        <v>94</v>
      </c>
      <c r="AR2" s="5" t="s">
        <v>95</v>
      </c>
      <c r="AS2" s="5" t="s">
        <v>96</v>
      </c>
      <c r="AT2" s="5" t="s">
        <v>97</v>
      </c>
      <c r="AU2" s="5" t="s">
        <v>98</v>
      </c>
      <c r="AV2" s="5" t="s">
        <v>99</v>
      </c>
      <c r="AW2" s="5" t="s">
        <v>100</v>
      </c>
      <c r="AX2" s="5" t="s">
        <v>101</v>
      </c>
      <c r="AY2" s="5" t="s">
        <v>102</v>
      </c>
    </row>
    <row r="3" spans="1:51" x14ac:dyDescent="0.25">
      <c r="A3" s="20">
        <f>AK3</f>
        <v>1</v>
      </c>
      <c r="B3" s="3">
        <f>AJ3</f>
        <v>1.4074074074074183E-2</v>
      </c>
      <c r="C3" s="19" t="s">
        <v>19</v>
      </c>
      <c r="D3" s="19" t="s">
        <v>12</v>
      </c>
      <c r="E3" s="19" t="s">
        <v>85</v>
      </c>
      <c r="F3" s="3">
        <v>7.8703703703703054E-4</v>
      </c>
      <c r="G3" s="9">
        <f>RANK(F3,$F$3:$F$8,1)</f>
        <v>1</v>
      </c>
      <c r="H3" s="3">
        <f>F3</f>
        <v>7.8703703703703054E-4</v>
      </c>
      <c r="I3" s="3">
        <v>1.5856481481481555E-3</v>
      </c>
      <c r="J3" s="9">
        <f>RANK(I3,$I$3:$I$8,1)</f>
        <v>3</v>
      </c>
      <c r="K3" s="3">
        <f>I3+H3</f>
        <v>2.372685185185186E-3</v>
      </c>
      <c r="L3" s="3">
        <v>8.2175925925925819E-4</v>
      </c>
      <c r="M3" s="9">
        <f>RANK(L3,$L$3:$L$8,1)</f>
        <v>1</v>
      </c>
      <c r="N3" s="3">
        <f>L3+K3</f>
        <v>3.1944444444444442E-3</v>
      </c>
      <c r="O3" s="3">
        <v>1.4699074074073781E-3</v>
      </c>
      <c r="P3" s="9">
        <f>RANK(O3,$O$3:$O$8,1)</f>
        <v>1</v>
      </c>
      <c r="Q3" s="3">
        <f>O3+N3</f>
        <v>4.6643518518518223E-3</v>
      </c>
      <c r="R3" s="3">
        <v>1.2037037037038179E-3</v>
      </c>
      <c r="S3" s="9">
        <f>RANK(R3,$R$3:$R$8,1)</f>
        <v>3</v>
      </c>
      <c r="T3" s="3">
        <f>R3+Q3</f>
        <v>5.8680555555556402E-3</v>
      </c>
      <c r="U3" s="3">
        <v>1.0995370370370239E-3</v>
      </c>
      <c r="V3" s="9">
        <f>RANK(U3,$U$3:$U$8,1)</f>
        <v>1</v>
      </c>
      <c r="W3" s="3">
        <f>U3+T3</f>
        <v>6.9675925925926641E-3</v>
      </c>
      <c r="X3" s="3">
        <v>2.9513888888889062E-3</v>
      </c>
      <c r="Y3" s="9">
        <f>RANK(X3,$X$3:$X$8,1)</f>
        <v>3</v>
      </c>
      <c r="Z3" s="3">
        <f>X3+W3</f>
        <v>9.9189814814815702E-3</v>
      </c>
      <c r="AA3" s="3">
        <v>5.3240740740745363E-4</v>
      </c>
      <c r="AB3" s="9">
        <f>RANK(AA3,$AA$3:$AA$8,1)</f>
        <v>2</v>
      </c>
      <c r="AC3" s="3">
        <f>AA3+Z3</f>
        <v>1.0451388888889024E-2</v>
      </c>
      <c r="AD3" s="3">
        <v>1.388888888888884E-3</v>
      </c>
      <c r="AE3" s="9">
        <f>RANK(AD3,$AD$3:$AD$8,1)</f>
        <v>1</v>
      </c>
      <c r="AF3" s="3">
        <f>AD3+AC3</f>
        <v>1.1840277777777908E-2</v>
      </c>
      <c r="AG3" s="3">
        <v>2.2337962962962754E-3</v>
      </c>
      <c r="AH3" s="9">
        <f>RANK(AG3,$AG$3:$AG$8,1)</f>
        <v>1</v>
      </c>
      <c r="AI3" s="3">
        <f>AG3+AF3</f>
        <v>1.4074074074074183E-2</v>
      </c>
      <c r="AJ3" s="3">
        <f>AI3</f>
        <v>1.4074074074074183E-2</v>
      </c>
      <c r="AK3" s="6">
        <f>RANK(AJ3,$AJ$3:$AJ$8,1)</f>
        <v>1</v>
      </c>
      <c r="AL3" s="4">
        <f>(AJ3/AJ3-1)</f>
        <v>0</v>
      </c>
      <c r="AM3" s="4">
        <v>0</v>
      </c>
      <c r="AO3" s="2" t="str">
        <f>C3</f>
        <v>Gunnhildur I. Georgsdótti</v>
      </c>
      <c r="AP3" s="2">
        <f>RANK(H3,$H$3:$H$8,1)</f>
        <v>1</v>
      </c>
      <c r="AQ3" s="2">
        <f>RANK(K3,$K$3:$K$8,1)</f>
        <v>2</v>
      </c>
      <c r="AR3" s="2">
        <f>RANK(N3,$N$3:$N$8,1)</f>
        <v>2</v>
      </c>
      <c r="AS3" s="2">
        <f>RANK(Q3,$Q$3:$Q$8,1)</f>
        <v>2</v>
      </c>
      <c r="AT3" s="2">
        <f>RANK(T3,$T$3:$T$8,1)</f>
        <v>1</v>
      </c>
      <c r="AU3" s="2">
        <f>RANK(W3,$W$3:$W$8,1)</f>
        <v>1</v>
      </c>
      <c r="AV3" s="2">
        <f>RANK(Z3,$Z$3:$Z$8,1)</f>
        <v>2</v>
      </c>
      <c r="AW3" s="2">
        <f>RANK(AC3,$AC$3:$AC$8,1)</f>
        <v>2</v>
      </c>
      <c r="AX3" s="2">
        <f>RANK(AF3,$AF$3:$AF$8,1)</f>
        <v>1</v>
      </c>
      <c r="AY3" s="2">
        <f>RANK(AI3,$AI$3:$AI$8,1)</f>
        <v>1</v>
      </c>
    </row>
    <row r="4" spans="1:51" x14ac:dyDescent="0.25">
      <c r="A4" s="20">
        <f>AK4</f>
        <v>2</v>
      </c>
      <c r="B4" s="3">
        <f t="shared" ref="B4:B8" si="0">AJ4</f>
        <v>1.4432870370370277E-2</v>
      </c>
      <c r="C4" s="19" t="s">
        <v>5</v>
      </c>
      <c r="D4" s="19" t="s">
        <v>6</v>
      </c>
      <c r="E4" s="19" t="s">
        <v>85</v>
      </c>
      <c r="F4" s="3">
        <v>8.2175925925920268E-4</v>
      </c>
      <c r="G4" s="9">
        <f>RANK(F4,$F$3:$F$8,1)</f>
        <v>2</v>
      </c>
      <c r="H4" s="3">
        <f>F4</f>
        <v>8.2175925925920268E-4</v>
      </c>
      <c r="I4" s="3">
        <v>1.4467592592593004E-3</v>
      </c>
      <c r="J4" s="9">
        <f>RANK(I4,$I$3:$I$8,1)</f>
        <v>1</v>
      </c>
      <c r="K4" s="3">
        <f>I4+H4</f>
        <v>2.2685185185185031E-3</v>
      </c>
      <c r="L4" s="3">
        <v>8.5648148148148584E-4</v>
      </c>
      <c r="M4" s="9">
        <f>RANK(L4,$L$3:$L$8,1)</f>
        <v>2</v>
      </c>
      <c r="N4" s="3">
        <f>L4+K4</f>
        <v>3.1249999999999889E-3</v>
      </c>
      <c r="O4" s="3">
        <v>1.4699074074073781E-3</v>
      </c>
      <c r="P4" s="9">
        <f>RANK(O4,$O$3:$O$8,1)</f>
        <v>1</v>
      </c>
      <c r="Q4" s="3">
        <f>O4+N4</f>
        <v>4.594907407407367E-3</v>
      </c>
      <c r="R4" s="3">
        <v>1.2962962962962399E-3</v>
      </c>
      <c r="S4" s="9">
        <f>RANK(R4,$R$3:$R$8,1)</f>
        <v>4</v>
      </c>
      <c r="T4" s="3">
        <f>R4+Q4</f>
        <v>5.8912037037036069E-3</v>
      </c>
      <c r="U4" s="3">
        <v>1.1921296296295569E-3</v>
      </c>
      <c r="V4" s="9">
        <f>RANK(U4,$U$3:$U$8,1)</f>
        <v>3</v>
      </c>
      <c r="W4" s="3">
        <f>U4+T4</f>
        <v>7.0833333333331638E-3</v>
      </c>
      <c r="X4" s="3">
        <v>2.9398148148148673E-3</v>
      </c>
      <c r="Y4" s="9">
        <f>RANK(X4,$X$3:$X$8,1)</f>
        <v>2</v>
      </c>
      <c r="Z4" s="3">
        <f>X4+W4</f>
        <v>1.0023148148148031E-2</v>
      </c>
      <c r="AA4" s="3">
        <v>5.5555555555553138E-4</v>
      </c>
      <c r="AB4" s="9">
        <f>RANK(AA4,$AA$3:$AA$8,1)</f>
        <v>3</v>
      </c>
      <c r="AC4" s="3">
        <f>AA4+Z4</f>
        <v>1.0578703703703562E-2</v>
      </c>
      <c r="AD4" s="3">
        <v>1.5625000000000222E-3</v>
      </c>
      <c r="AE4" s="9">
        <f>RANK(AD4,$AD$3:$AD$8,1)</f>
        <v>2</v>
      </c>
      <c r="AF4" s="3">
        <f>AD4+AC4</f>
        <v>1.2141203703703585E-2</v>
      </c>
      <c r="AG4" s="3">
        <v>2.2916666666666918E-3</v>
      </c>
      <c r="AH4" s="9">
        <f>RANK(AG4,$AG$3:$AG$8,1)</f>
        <v>2</v>
      </c>
      <c r="AI4" s="3">
        <f>AG4+AF4</f>
        <v>1.4432870370370277E-2</v>
      </c>
      <c r="AJ4" s="3">
        <f>AI4</f>
        <v>1.4432870370370277E-2</v>
      </c>
      <c r="AK4" s="6">
        <f>RANK(AJ4,$AJ$3:$AJ$8,1)</f>
        <v>2</v>
      </c>
      <c r="AL4" s="4">
        <f>(AJ4/$AJ$3)-1</f>
        <v>2.5493421052616982E-2</v>
      </c>
      <c r="AM4" s="4">
        <f>(AJ4/AJ3)-1</f>
        <v>2.5493421052616982E-2</v>
      </c>
      <c r="AO4" s="2" t="str">
        <f>C4</f>
        <v>Þóra Katrín Gunnarsdóttir</v>
      </c>
      <c r="AP4" s="2">
        <f>RANK(H4,$H$3:$H$8,1)</f>
        <v>2</v>
      </c>
      <c r="AQ4" s="2">
        <f>RANK(K4,$K$3:$K$8,1)</f>
        <v>1</v>
      </c>
      <c r="AR4" s="2">
        <f>RANK(N4,$N$3:$N$8,1)</f>
        <v>1</v>
      </c>
      <c r="AS4" s="2">
        <f>RANK(Q4,$Q$3:$Q$8,1)</f>
        <v>1</v>
      </c>
      <c r="AT4" s="2">
        <f>RANK(T4,$T$3:$T$8,1)</f>
        <v>3</v>
      </c>
      <c r="AU4" s="2">
        <f>RANK(W4,$W$3:$W$8,1)</f>
        <v>3</v>
      </c>
      <c r="AV4" s="2">
        <f>RANK(Z4,$Z$3:$Z$8,1)</f>
        <v>3</v>
      </c>
      <c r="AW4" s="2">
        <f>RANK(AC4,$AC$3:$AC$8,1)</f>
        <v>3</v>
      </c>
      <c r="AX4" s="2">
        <f>RANK(AF4,$AF$3:$AF$8,1)</f>
        <v>2</v>
      </c>
      <c r="AY4" s="2">
        <f>RANK(AI4,$AI$3:$AI$8,1)</f>
        <v>2</v>
      </c>
    </row>
    <row r="5" spans="1:51" x14ac:dyDescent="0.25">
      <c r="A5" s="20">
        <f>AK5</f>
        <v>3</v>
      </c>
      <c r="B5" s="3">
        <f t="shared" si="0"/>
        <v>1.5474537037037273E-2</v>
      </c>
      <c r="C5" s="19" t="s">
        <v>31</v>
      </c>
      <c r="D5" s="19" t="s">
        <v>12</v>
      </c>
      <c r="E5" s="19" t="s">
        <v>85</v>
      </c>
      <c r="F5" s="3">
        <v>8.796296296296191E-4</v>
      </c>
      <c r="G5" s="9">
        <f>RANK(F5,$F$3:$F$8,1)</f>
        <v>4</v>
      </c>
      <c r="H5" s="3">
        <f>F5</f>
        <v>8.796296296296191E-4</v>
      </c>
      <c r="I5" s="3">
        <v>1.5393518518518889E-3</v>
      </c>
      <c r="J5" s="9">
        <f>RANK(I5,$I$3:$I$8,1)</f>
        <v>2</v>
      </c>
      <c r="K5" s="3">
        <f>I5+H5</f>
        <v>2.418981481481508E-3</v>
      </c>
      <c r="L5" s="3">
        <v>9.1435185185190226E-4</v>
      </c>
      <c r="M5" s="9">
        <f>RANK(L5,$L$3:$L$8,1)</f>
        <v>4</v>
      </c>
      <c r="N5" s="3">
        <f>L5+K5</f>
        <v>3.3333333333334103E-3</v>
      </c>
      <c r="O5" s="3">
        <v>1.5740740740741721E-3</v>
      </c>
      <c r="P5" s="9">
        <f>RANK(O5,$O$3:$O$8,1)</f>
        <v>3</v>
      </c>
      <c r="Q5" s="3">
        <f>O5+N5</f>
        <v>4.9074074074075824E-3</v>
      </c>
      <c r="R5" s="3">
        <v>9.7222222222226318E-4</v>
      </c>
      <c r="S5" s="9">
        <f>RANK(R5,$R$3:$R$8,1)</f>
        <v>1</v>
      </c>
      <c r="T5" s="3">
        <f>R5+Q5</f>
        <v>5.8796296296298456E-3</v>
      </c>
      <c r="U5" s="3">
        <v>1.192129629629668E-3</v>
      </c>
      <c r="V5" s="9">
        <f>RANK(U5,$U$3:$U$8,1)</f>
        <v>4</v>
      </c>
      <c r="W5" s="3">
        <f>U5+T5</f>
        <v>7.0717592592595135E-3</v>
      </c>
      <c r="X5" s="3">
        <v>2.8240740740740344E-3</v>
      </c>
      <c r="Y5" s="9">
        <f>RANK(X5,$X$3:$X$8,1)</f>
        <v>1</v>
      </c>
      <c r="Z5" s="3">
        <f>X5+W5</f>
        <v>9.895833333333548E-3</v>
      </c>
      <c r="AA5" s="3">
        <v>5.2083333333330373E-4</v>
      </c>
      <c r="AB5" s="9">
        <f>RANK(AA5,$AA$3:$AA$8,1)</f>
        <v>1</v>
      </c>
      <c r="AC5" s="3">
        <f>AA5+Z5</f>
        <v>1.0416666666666852E-2</v>
      </c>
      <c r="AD5" s="3">
        <v>2.6620370370371571E-3</v>
      </c>
      <c r="AE5" s="9">
        <f>RANK(AD5,$AD$3:$AD$8,1)</f>
        <v>6</v>
      </c>
      <c r="AF5" s="3">
        <f>AD5+AC5</f>
        <v>1.3078703703704009E-2</v>
      </c>
      <c r="AG5" s="3">
        <v>2.3958333333332638E-3</v>
      </c>
      <c r="AH5" s="9">
        <f>RANK(AG5,$AG$3:$AG$8,1)</f>
        <v>3</v>
      </c>
      <c r="AI5" s="3">
        <f>AG5+AF5</f>
        <v>1.5474537037037273E-2</v>
      </c>
      <c r="AJ5" s="3">
        <f>AI5</f>
        <v>1.5474537037037273E-2</v>
      </c>
      <c r="AK5" s="6">
        <f>RANK(AJ5,$AJ$3:$AJ$8,1)</f>
        <v>3</v>
      </c>
      <c r="AL5" s="4">
        <f t="shared" ref="AL5:AL8" si="1">(AJ5/$AJ$3)-1</f>
        <v>9.9506578947376578E-2</v>
      </c>
      <c r="AM5" s="4">
        <f t="shared" ref="AM5:AM8" si="2">(AJ5/AJ4)-1</f>
        <v>7.2173215717745931E-2</v>
      </c>
      <c r="AO5" s="2" t="str">
        <f>C5</f>
        <v>Þórdís Björk Georgsdóttir</v>
      </c>
      <c r="AP5" s="2">
        <f>RANK(H5,$H$3:$H$8,1)</f>
        <v>4</v>
      </c>
      <c r="AQ5" s="2">
        <f>RANK(K5,$K$3:$K$8,1)</f>
        <v>3</v>
      </c>
      <c r="AR5" s="2">
        <f>RANK(N5,$N$3:$N$8,1)</f>
        <v>3</v>
      </c>
      <c r="AS5" s="2">
        <f>RANK(Q5,$Q$3:$Q$8,1)</f>
        <v>3</v>
      </c>
      <c r="AT5" s="2">
        <f>RANK(T5,$T$3:$T$8,1)</f>
        <v>2</v>
      </c>
      <c r="AU5" s="2">
        <f>RANK(W5,$W$3:$W$8,1)</f>
        <v>2</v>
      </c>
      <c r="AV5" s="2">
        <f>RANK(Z5,$Z$3:$Z$8,1)</f>
        <v>1</v>
      </c>
      <c r="AW5" s="2">
        <f>RANK(AC5,$AC$3:$AC$8,1)</f>
        <v>1</v>
      </c>
      <c r="AX5" s="2">
        <f>RANK(AF5,$AF$3:$AF$8,1)</f>
        <v>3</v>
      </c>
      <c r="AY5" s="2">
        <f>RANK(AI5,$AI$3:$AI$8,1)</f>
        <v>3</v>
      </c>
    </row>
    <row r="6" spans="1:51" x14ac:dyDescent="0.25">
      <c r="A6" s="20">
        <f>AK6</f>
        <v>4</v>
      </c>
      <c r="B6" s="3">
        <f t="shared" si="0"/>
        <v>1.5706018518518217E-2</v>
      </c>
      <c r="C6" s="19" t="s">
        <v>21</v>
      </c>
      <c r="D6" s="19" t="s">
        <v>12</v>
      </c>
      <c r="E6" s="19" t="s">
        <v>85</v>
      </c>
      <c r="F6" s="3">
        <v>8.4490740740733594E-4</v>
      </c>
      <c r="G6" s="9">
        <f>RANK(F6,$F$3:$F$8,1)</f>
        <v>3</v>
      </c>
      <c r="H6" s="3">
        <f>F6</f>
        <v>8.4490740740733594E-4</v>
      </c>
      <c r="I6" s="3">
        <v>1.6666666666665941E-3</v>
      </c>
      <c r="J6" s="9">
        <f>RANK(I6,$I$3:$I$8,1)</f>
        <v>4</v>
      </c>
      <c r="K6" s="3">
        <f>I6+H6</f>
        <v>2.5115740740739301E-3</v>
      </c>
      <c r="L6" s="3">
        <v>9.1435185185184675E-4</v>
      </c>
      <c r="M6" s="9">
        <f>RANK(L6,$L$3:$L$8,1)</f>
        <v>3</v>
      </c>
      <c r="N6" s="3">
        <f>L6+K6</f>
        <v>3.4259259259257768E-3</v>
      </c>
      <c r="O6" s="3">
        <v>2.0023148148148318E-3</v>
      </c>
      <c r="P6" s="9">
        <f>RANK(O6,$O$3:$O$8,1)</f>
        <v>4</v>
      </c>
      <c r="Q6" s="3">
        <f>O6+N6</f>
        <v>5.4282407407406086E-3</v>
      </c>
      <c r="R6" s="3">
        <v>1.2037037037037068E-3</v>
      </c>
      <c r="S6" s="9">
        <f>RANK(R6,$R$3:$R$8,1)</f>
        <v>2</v>
      </c>
      <c r="T6" s="3">
        <f>R6+Q6</f>
        <v>6.6319444444443154E-3</v>
      </c>
      <c r="U6" s="3">
        <v>1.1805555555556291E-3</v>
      </c>
      <c r="V6" s="9">
        <f>RANK(U6,$U$3:$U$8,1)</f>
        <v>2</v>
      </c>
      <c r="W6" s="3">
        <f>U6+T6</f>
        <v>7.8124999999999445E-3</v>
      </c>
      <c r="X6" s="3">
        <v>3.1944444444443887E-3</v>
      </c>
      <c r="Y6" s="9">
        <f>RANK(X6,$X$3:$X$8,1)</f>
        <v>4</v>
      </c>
      <c r="Z6" s="3">
        <f>X6+W6</f>
        <v>1.1006944444444333E-2</v>
      </c>
      <c r="AA6" s="3">
        <v>5.5555555555553138E-4</v>
      </c>
      <c r="AB6" s="9">
        <f>RANK(AA6,$AA$3:$AA$8,1)</f>
        <v>3</v>
      </c>
      <c r="AC6" s="3">
        <f>AA6+Z6</f>
        <v>1.1562499999999865E-2</v>
      </c>
      <c r="AD6" s="3">
        <v>1.5740740740739501E-3</v>
      </c>
      <c r="AE6" s="9">
        <f>RANK(AD6,$AD$3:$AD$8,1)</f>
        <v>3</v>
      </c>
      <c r="AF6" s="3">
        <f>AD6+AC6</f>
        <v>1.3136574074073815E-2</v>
      </c>
      <c r="AG6" s="3">
        <v>2.569444444444402E-3</v>
      </c>
      <c r="AH6" s="9">
        <f>RANK(AG6,$AG$3:$AG$8,1)</f>
        <v>4</v>
      </c>
      <c r="AI6" s="3">
        <f>AG6+AF6</f>
        <v>1.5706018518518217E-2</v>
      </c>
      <c r="AJ6" s="3">
        <f>AI6</f>
        <v>1.5706018518518217E-2</v>
      </c>
      <c r="AK6" s="6">
        <f>RANK(AJ6,$AJ$3:$AJ$8,1)</f>
        <v>4</v>
      </c>
      <c r="AL6" s="4">
        <f t="shared" si="1"/>
        <v>0.11595394736839104</v>
      </c>
      <c r="AM6" s="4">
        <f t="shared" si="2"/>
        <v>1.4958863126367516E-2</v>
      </c>
      <c r="AO6" s="2" t="str">
        <f>C6</f>
        <v>Halla Jónsdóttir</v>
      </c>
      <c r="AP6" s="2">
        <f>RANK(H6,$H$3:$H$8,1)</f>
        <v>3</v>
      </c>
      <c r="AQ6" s="2">
        <f>RANK(K6,$K$3:$K$8,1)</f>
        <v>4</v>
      </c>
      <c r="AR6" s="2">
        <f>RANK(N6,$N$3:$N$8,1)</f>
        <v>4</v>
      </c>
      <c r="AS6" s="2">
        <f>RANK(Q6,$Q$3:$Q$8,1)</f>
        <v>4</v>
      </c>
      <c r="AT6" s="2">
        <f>RANK(T6,$T$3:$T$8,1)</f>
        <v>4</v>
      </c>
      <c r="AU6" s="2">
        <f>RANK(W6,$W$3:$W$8,1)</f>
        <v>4</v>
      </c>
      <c r="AV6" s="2">
        <f>RANK(Z6,$Z$3:$Z$8,1)</f>
        <v>4</v>
      </c>
      <c r="AW6" s="2">
        <f>RANK(AC6,$AC$3:$AC$8,1)</f>
        <v>4</v>
      </c>
      <c r="AX6" s="2">
        <f>RANK(AF6,$AF$3:$AF$8,1)</f>
        <v>4</v>
      </c>
      <c r="AY6" s="2">
        <f>RANK(AI6,$AI$3:$AI$8,1)</f>
        <v>4</v>
      </c>
    </row>
    <row r="7" spans="1:51" x14ac:dyDescent="0.25">
      <c r="A7" s="20">
        <f>AK7</f>
        <v>5</v>
      </c>
      <c r="B7" s="3">
        <f t="shared" si="0"/>
        <v>1.8611111111110856E-2</v>
      </c>
      <c r="C7" s="19" t="s">
        <v>26</v>
      </c>
      <c r="D7" s="19" t="s">
        <v>4</v>
      </c>
      <c r="E7" s="19" t="s">
        <v>85</v>
      </c>
      <c r="F7" s="3">
        <v>1.0069444444443798E-3</v>
      </c>
      <c r="G7" s="9">
        <f>RANK(F7,$F$3:$F$8,1)</f>
        <v>5</v>
      </c>
      <c r="H7" s="3">
        <f>F7</f>
        <v>1.0069444444443798E-3</v>
      </c>
      <c r="I7" s="3">
        <v>1.7824074074073715E-3</v>
      </c>
      <c r="J7" s="9">
        <f>RANK(I7,$I$3:$I$8,1)</f>
        <v>5</v>
      </c>
      <c r="K7" s="3">
        <f>I7+H7</f>
        <v>2.7893518518517513E-3</v>
      </c>
      <c r="L7" s="3">
        <v>1.0532407407407574E-3</v>
      </c>
      <c r="M7" s="9">
        <f>RANK(L7,$L$3:$L$8,1)</f>
        <v>5</v>
      </c>
      <c r="N7" s="3">
        <f>L7+K7</f>
        <v>3.8425925925925086E-3</v>
      </c>
      <c r="O7" s="3">
        <v>2.2453703703704253E-3</v>
      </c>
      <c r="P7" s="9">
        <f>RANK(O7,$O$3:$O$8,1)</f>
        <v>5</v>
      </c>
      <c r="Q7" s="3">
        <f>O7+N7</f>
        <v>6.0879629629629339E-3</v>
      </c>
      <c r="R7" s="3">
        <v>1.5277777777776835E-3</v>
      </c>
      <c r="S7" s="9">
        <f>RANK(R7,$R$3:$R$8,1)</f>
        <v>5</v>
      </c>
      <c r="T7" s="3">
        <f>R7+Q7</f>
        <v>7.6157407407406175E-3</v>
      </c>
      <c r="U7" s="3">
        <v>1.3194444444444287E-3</v>
      </c>
      <c r="V7" s="9">
        <f>RANK(U7,$U$3:$U$8,1)</f>
        <v>5</v>
      </c>
      <c r="W7" s="3">
        <f>U7+T7</f>
        <v>8.9351851851850461E-3</v>
      </c>
      <c r="X7" s="3">
        <v>3.8425925925925641E-3</v>
      </c>
      <c r="Y7" s="9">
        <f>RANK(X7,$X$3:$X$8,1)</f>
        <v>5</v>
      </c>
      <c r="Z7" s="3">
        <f>X7+W7</f>
        <v>1.277777777777761E-2</v>
      </c>
      <c r="AA7" s="3">
        <v>6.712962962962532E-4</v>
      </c>
      <c r="AB7" s="9">
        <f>RANK(AA7,$AA$3:$AA$8,1)</f>
        <v>5</v>
      </c>
      <c r="AC7" s="3">
        <f>AA7+Z7</f>
        <v>1.3449074074073863E-2</v>
      </c>
      <c r="AD7" s="3">
        <v>1.9212962962962266E-3</v>
      </c>
      <c r="AE7" s="9">
        <f>RANK(AD7,$AD$3:$AD$8,1)</f>
        <v>4</v>
      </c>
      <c r="AF7" s="3">
        <f>AD7+AC7</f>
        <v>1.537037037037009E-2</v>
      </c>
      <c r="AG7" s="3">
        <v>3.2407407407407662E-3</v>
      </c>
      <c r="AH7" s="9">
        <f>RANK(AG7,$AG$3:$AG$8,1)</f>
        <v>5</v>
      </c>
      <c r="AI7" s="3">
        <f>AG7+AF7</f>
        <v>1.8611111111110856E-2</v>
      </c>
      <c r="AJ7" s="3">
        <f>AI7</f>
        <v>1.8611111111110856E-2</v>
      </c>
      <c r="AK7" s="6">
        <f>RANK(AJ7,$AJ$3:$AJ$8,1)</f>
        <v>5</v>
      </c>
      <c r="AL7" s="4">
        <f t="shared" si="1"/>
        <v>0.32236842105260322</v>
      </c>
      <c r="AM7" s="4">
        <f t="shared" si="2"/>
        <v>0.18496683861459751</v>
      </c>
      <c r="AO7" s="2" t="str">
        <f>C7</f>
        <v>Heida Jonsdottir</v>
      </c>
      <c r="AP7" s="2">
        <f>RANK(H7,$H$3:$H$8,1)</f>
        <v>5</v>
      </c>
      <c r="AQ7" s="2">
        <f>RANK(K7,$K$3:$K$8,1)</f>
        <v>5</v>
      </c>
      <c r="AR7" s="2">
        <f>RANK(N7,$N$3:$N$8,1)</f>
        <v>5</v>
      </c>
      <c r="AS7" s="2">
        <f>RANK(Q7,$Q$3:$Q$8,1)</f>
        <v>5</v>
      </c>
      <c r="AT7" s="2">
        <f>RANK(T7,$T$3:$T$8,1)</f>
        <v>5</v>
      </c>
      <c r="AU7" s="2">
        <f>RANK(W7,$W$3:$W$8,1)</f>
        <v>5</v>
      </c>
      <c r="AV7" s="2">
        <f>RANK(Z7,$Z$3:$Z$8,1)</f>
        <v>5</v>
      </c>
      <c r="AW7" s="2">
        <f>RANK(AC7,$AC$3:$AC$8,1)</f>
        <v>5</v>
      </c>
      <c r="AX7" s="2">
        <f>RANK(AF7,$AF$3:$AF$8,1)</f>
        <v>5</v>
      </c>
      <c r="AY7" s="2">
        <f>RANK(AI7,$AI$3:$AI$8,1)</f>
        <v>5</v>
      </c>
    </row>
    <row r="8" spans="1:51" x14ac:dyDescent="0.25">
      <c r="A8" s="20">
        <f>AK8</f>
        <v>6</v>
      </c>
      <c r="B8" s="3">
        <f t="shared" si="0"/>
        <v>2.0879629629629526E-2</v>
      </c>
      <c r="C8" s="19" t="s">
        <v>24</v>
      </c>
      <c r="D8" s="19" t="s">
        <v>4</v>
      </c>
      <c r="E8" s="19" t="s">
        <v>85</v>
      </c>
      <c r="F8" s="3">
        <v>1.2152777777778012E-3</v>
      </c>
      <c r="G8" s="9">
        <f>RANK(F8,$F$3:$F$8,1)</f>
        <v>6</v>
      </c>
      <c r="H8" s="3">
        <f>F8</f>
        <v>1.2152777777778012E-3</v>
      </c>
      <c r="I8" s="3">
        <v>2.0023148148148873E-3</v>
      </c>
      <c r="J8" s="9">
        <f>RANK(I8,$I$3:$I$8,1)</f>
        <v>6</v>
      </c>
      <c r="K8" s="3">
        <f>I8+H8</f>
        <v>3.2175925925926885E-3</v>
      </c>
      <c r="L8" s="3">
        <v>1.087962962962874E-3</v>
      </c>
      <c r="M8" s="9">
        <f>RANK(L8,$L$3:$L$8,1)</f>
        <v>6</v>
      </c>
      <c r="N8" s="3">
        <f>L8+K8</f>
        <v>4.3055555555555625E-3</v>
      </c>
      <c r="O8" s="3">
        <v>2.569444444444513E-3</v>
      </c>
      <c r="P8" s="9">
        <f>RANK(O8,$O$3:$O$8,1)</f>
        <v>6</v>
      </c>
      <c r="Q8" s="3">
        <f>O8+N8</f>
        <v>6.8750000000000755E-3</v>
      </c>
      <c r="R8" s="3">
        <v>1.6666666666667052E-3</v>
      </c>
      <c r="S8" s="9">
        <f>RANK(R8,$R$3:$R$8,1)</f>
        <v>6</v>
      </c>
      <c r="T8" s="3">
        <f>R8+Q8</f>
        <v>8.5416666666667806E-3</v>
      </c>
      <c r="U8" s="3">
        <v>1.4351851851851505E-3</v>
      </c>
      <c r="V8" s="9">
        <f>RANK(U8,$U$3:$U$8,1)</f>
        <v>6</v>
      </c>
      <c r="W8" s="3">
        <f>U8+T8</f>
        <v>9.9768518518519311E-3</v>
      </c>
      <c r="X8" s="3">
        <v>4.2013888888887685E-3</v>
      </c>
      <c r="Y8" s="9">
        <f>RANK(X8,$X$3:$X$8,1)</f>
        <v>6</v>
      </c>
      <c r="Z8" s="3">
        <f>X8+W8</f>
        <v>1.41782407407407E-2</v>
      </c>
      <c r="AA8" s="3">
        <v>7.2916666666666963E-4</v>
      </c>
      <c r="AB8" s="9">
        <f>RANK(AA8,$AA$3:$AA$8,1)</f>
        <v>6</v>
      </c>
      <c r="AC8" s="3">
        <f>AA8+Z8</f>
        <v>1.4907407407407369E-2</v>
      </c>
      <c r="AD8" s="3">
        <v>2.1180555555555536E-3</v>
      </c>
      <c r="AE8" s="9">
        <f>RANK(AD8,$AD$3:$AD$8,1)</f>
        <v>5</v>
      </c>
      <c r="AF8" s="3">
        <f>AD8+AC8</f>
        <v>1.7025462962962923E-2</v>
      </c>
      <c r="AG8" s="3">
        <v>3.854166666666603E-3</v>
      </c>
      <c r="AH8" s="9">
        <f>RANK(AG8,$AG$3:$AG$8,1)</f>
        <v>6</v>
      </c>
      <c r="AI8" s="3">
        <f>AG8+AF8</f>
        <v>2.0879629629629526E-2</v>
      </c>
      <c r="AJ8" s="3">
        <f>AI8</f>
        <v>2.0879629629629526E-2</v>
      </c>
      <c r="AK8" s="6">
        <f>RANK(AJ8,$AJ$3:$AJ$8,1)</f>
        <v>6</v>
      </c>
      <c r="AL8" s="4">
        <f t="shared" si="1"/>
        <v>0.48355263157892847</v>
      </c>
      <c r="AM8" s="4">
        <f t="shared" si="2"/>
        <v>0.12189054726369131</v>
      </c>
      <c r="AO8" s="2" t="str">
        <f>C8</f>
        <v>Sædís Ólafsdóttir</v>
      </c>
      <c r="AP8" s="2">
        <f>RANK(H8,$H$3:$H$8,1)</f>
        <v>6</v>
      </c>
      <c r="AQ8" s="2">
        <f>RANK(K8,$K$3:$K$8,1)</f>
        <v>6</v>
      </c>
      <c r="AR8" s="2">
        <f>RANK(N8,$N$3:$N$8,1)</f>
        <v>6</v>
      </c>
      <c r="AS8" s="2">
        <f>RANK(Q8,$Q$3:$Q$8,1)</f>
        <v>6</v>
      </c>
      <c r="AT8" s="2">
        <f>RANK(T8,$T$3:$T$8,1)</f>
        <v>6</v>
      </c>
      <c r="AU8" s="2">
        <f>RANK(W8,$W$3:$W$8,1)</f>
        <v>6</v>
      </c>
      <c r="AV8" s="2">
        <f>RANK(Z8,$Z$3:$Z$8,1)</f>
        <v>6</v>
      </c>
      <c r="AW8" s="2">
        <f>RANK(AC8,$AC$3:$AC$8,1)</f>
        <v>6</v>
      </c>
      <c r="AX8" s="2">
        <f>RANK(AF8,$AF$3:$AF$8,1)</f>
        <v>6</v>
      </c>
      <c r="AY8" s="2">
        <f>RANK(AI8,$AI$3:$AI$8,1)</f>
        <v>6</v>
      </c>
    </row>
    <row r="10" spans="1:51" x14ac:dyDescent="0.25">
      <c r="AI10" s="1"/>
    </row>
  </sheetData>
  <mergeCells count="1">
    <mergeCell ref="C1:AB1"/>
  </mergeCells>
  <conditionalFormatting sqref="G2:G1048576">
    <cfRule type="top10" dxfId="11" priority="12" bottom="1" rank="10"/>
  </conditionalFormatting>
  <conditionalFormatting sqref="J2:J1048576">
    <cfRule type="top10" dxfId="10" priority="11" bottom="1" rank="10"/>
  </conditionalFormatting>
  <conditionalFormatting sqref="M2:M1048576">
    <cfRule type="top10" dxfId="9" priority="10" bottom="1" rank="10"/>
  </conditionalFormatting>
  <conditionalFormatting sqref="P2:P1048576">
    <cfRule type="top10" dxfId="8" priority="9" bottom="1" rank="10"/>
  </conditionalFormatting>
  <conditionalFormatting sqref="S2:S1048576">
    <cfRule type="top10" dxfId="7" priority="8" bottom="1" rank="10"/>
  </conditionalFormatting>
  <conditionalFormatting sqref="V2:V1048576">
    <cfRule type="top10" dxfId="6" priority="7" bottom="1" rank="10"/>
  </conditionalFormatting>
  <conditionalFormatting sqref="Y2:Y1048576">
    <cfRule type="top10" dxfId="5" priority="6" bottom="1" rank="10"/>
  </conditionalFormatting>
  <conditionalFormatting sqref="AB2:AB1048576">
    <cfRule type="top10" dxfId="4" priority="5" bottom="1" rank="10"/>
  </conditionalFormatting>
  <conditionalFormatting sqref="AE2:AE1048576">
    <cfRule type="top10" dxfId="3" priority="4" bottom="1" rank="10"/>
  </conditionalFormatting>
  <conditionalFormatting sqref="AH2:AH1048576">
    <cfRule type="top10" dxfId="2" priority="3" bottom="1" rank="10"/>
  </conditionalFormatting>
  <conditionalFormatting sqref="AE1">
    <cfRule type="top10" dxfId="1" priority="2" bottom="1" rank="10"/>
  </conditionalFormatting>
  <conditionalFormatting sqref="AH1">
    <cfRule type="top10" dxfId="0" priority="1" bottom="1" rank="10"/>
  </conditionalFormatting>
  <pageMargins left="0.25" right="0.25" top="0.75" bottom="0.75" header="0.3" footer="0.3"/>
  <pageSetup paperSize="9" scale="3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D1" zoomScaleNormal="100" workbookViewId="0">
      <selection activeCell="R34" sqref="R34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Allir(karlar)</vt:lpstr>
      <vt:lpstr>konur</vt:lpstr>
      <vt:lpstr>Charts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larus</dc:creator>
  <cp:lastModifiedBy>larus</cp:lastModifiedBy>
  <cp:lastPrinted>2016-04-24T12:00:23Z</cp:lastPrinted>
  <dcterms:created xsi:type="dcterms:W3CDTF">2016-04-23T16:50:52Z</dcterms:created>
  <dcterms:modified xsi:type="dcterms:W3CDTF">2016-04-24T12:00:46Z</dcterms:modified>
</cp:coreProperties>
</file>